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750" windowHeight="10480"/>
  </bookViews>
  <sheets>
    <sheet name="明细表" sheetId="2" r:id="rId1"/>
    <sheet name="Sheet3" sheetId="3" r:id="rId2"/>
  </sheets>
  <definedNames>
    <definedName name="_xlnm._FilterDatabase" localSheetId="0" hidden="1">明细表!$A$2:$FD$86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<sst xmlns="http://schemas.openxmlformats.org/spreadsheetml/2006/main" count="584" uniqueCount="283">
  <si>
    <t>白云区2025年第一次就业专项资金审核培训补贴公示</t>
  </si>
  <si>
    <t>序号</t>
  </si>
  <si>
    <t>盒号</t>
  </si>
  <si>
    <t>培训机构</t>
  </si>
  <si>
    <t>培训工种</t>
  </si>
  <si>
    <t>培训类别</t>
  </si>
  <si>
    <t>培训时间</t>
  </si>
  <si>
    <t>培训地点</t>
  </si>
  <si>
    <t>有效天数</t>
  </si>
  <si>
    <t>培训课时</t>
  </si>
  <si>
    <t>申报人数</t>
  </si>
  <si>
    <t>实际培训人数</t>
  </si>
  <si>
    <t>合格人数</t>
  </si>
  <si>
    <t>实拔人数</t>
  </si>
  <si>
    <t>补贴标准（元/人/天）</t>
  </si>
  <si>
    <t>培训补贴</t>
  </si>
  <si>
    <t>应扣金额（预拔30%）</t>
  </si>
  <si>
    <t>培训补贴
小计</t>
  </si>
  <si>
    <t>鉴定机构</t>
  </si>
  <si>
    <t>鉴定人数</t>
  </si>
  <si>
    <t>甄别未享受鉴定补贴人数</t>
  </si>
  <si>
    <t>享受鉴定补贴实拔人数</t>
  </si>
  <si>
    <t>鉴定补贴标准</t>
  </si>
  <si>
    <t>鉴定补贴小计</t>
  </si>
  <si>
    <t>合计金额（元）</t>
  </si>
  <si>
    <t>实拨总金额</t>
  </si>
  <si>
    <t>2020-10</t>
  </si>
  <si>
    <t>贵阳市交通学校</t>
  </si>
  <si>
    <t>汽车维修工</t>
  </si>
  <si>
    <t>岗前培训</t>
  </si>
  <si>
    <t>2020.08.19-2020.08.28</t>
  </si>
  <si>
    <t>贵阳市白云南路457号</t>
  </si>
  <si>
    <t>无需鉴定</t>
  </si>
  <si>
    <t>2020-11</t>
  </si>
  <si>
    <t>贵州省贵阳市经贸职业学校</t>
  </si>
  <si>
    <t>计算机操作员</t>
  </si>
  <si>
    <t>在岗培训</t>
  </si>
  <si>
    <t>2020.09.01-2020.10.11</t>
  </si>
  <si>
    <t>贵阳市白云区沙文镇中小企业孵化园B7组团</t>
  </si>
  <si>
    <t>2020-12</t>
  </si>
  <si>
    <t>贵州环亚民族职业技术学校</t>
  </si>
  <si>
    <t>营销员</t>
  </si>
  <si>
    <t>2020.10.26-2020.11.21</t>
  </si>
  <si>
    <t>贵州省贵阳市白云区沙文镇四苏东路1号</t>
  </si>
  <si>
    <t>2020-13</t>
  </si>
  <si>
    <t>2020-14</t>
  </si>
  <si>
    <t>2020-15</t>
  </si>
  <si>
    <t>2020-50</t>
  </si>
  <si>
    <t>贵阳电子职业学校</t>
  </si>
  <si>
    <t>非高危行业类安全培训</t>
  </si>
  <si>
    <t>企业安全生产培训</t>
  </si>
  <si>
    <t>2020.12.14-2020.12.18</t>
  </si>
  <si>
    <t>中国航发贵州黎阳航空动力有限公司内</t>
  </si>
  <si>
    <t>2020-70</t>
  </si>
  <si>
    <t>贵州博大科技学校</t>
  </si>
  <si>
    <t>网络创业</t>
  </si>
  <si>
    <t>创业培训</t>
  </si>
  <si>
    <t>2020.06.03-2020.06.09</t>
  </si>
  <si>
    <t>白云区艳山镇刘庄村委会</t>
  </si>
  <si>
    <t>2020-102</t>
  </si>
  <si>
    <t>贵阳蓝天工程机械职业培训学校</t>
  </si>
  <si>
    <t>GYB</t>
  </si>
  <si>
    <t>2020.07.15-2020.07.17</t>
  </si>
  <si>
    <t>白云区都拉营街道办会议室</t>
  </si>
  <si>
    <t>2021-214</t>
  </si>
  <si>
    <t>贵州省贵阳市白云区都拉布依族乡都拉村股份经济合作社</t>
  </si>
  <si>
    <t>民间工艺制作</t>
  </si>
  <si>
    <t>短平快</t>
  </si>
  <si>
    <t>2021.12.14-2021.12.14</t>
  </si>
  <si>
    <t>贵阳市白云区都拉布依族乡都拉村</t>
  </si>
  <si>
    <t>2021-215</t>
  </si>
  <si>
    <t>手工折纸</t>
  </si>
  <si>
    <t>2021.12.15-2021.12.15</t>
  </si>
  <si>
    <t>2021-220</t>
  </si>
  <si>
    <t>贵州省贵阳市白云区都拉布依族乡小河村股份经济合作社</t>
  </si>
  <si>
    <t>2021.12.13-2021.12.13</t>
  </si>
  <si>
    <t>贵州省贵阳市白云区都拉布依族乡小河村</t>
  </si>
  <si>
    <t>2021-221</t>
  </si>
  <si>
    <t>2021-235</t>
  </si>
  <si>
    <t>中国水环境集团贵州业务区人力企管部</t>
  </si>
  <si>
    <t>污水处理工</t>
  </si>
  <si>
    <t>2021.03.11-2021.03.15</t>
  </si>
  <si>
    <t>贵阳市乌当区新庄污水处理厂</t>
  </si>
  <si>
    <t>2020-32</t>
  </si>
  <si>
    <t>贵阳市安全生产协会</t>
  </si>
  <si>
    <t>非高危</t>
  </si>
  <si>
    <t>2020.12.25-2020.12.29</t>
  </si>
  <si>
    <t>贵州西牛王印务有限公司</t>
  </si>
  <si>
    <t>2021-240</t>
  </si>
  <si>
    <t>2020.12.28-2021.01.07</t>
  </si>
  <si>
    <t>贵州达沃斯光电有限公司</t>
  </si>
  <si>
    <t>2021-241</t>
  </si>
  <si>
    <t>贵州朗洲安全科技有限公司</t>
  </si>
  <si>
    <t>2021.01.15-2021.01.26</t>
  </si>
  <si>
    <t>贵州精忠橡塑实业有限公司会议室</t>
  </si>
  <si>
    <t>2021-242</t>
  </si>
  <si>
    <t>2021.01.15-2021.01.24</t>
  </si>
  <si>
    <t>贵州勘设生态环境科技有限公司会议室</t>
  </si>
  <si>
    <t>2021-243</t>
  </si>
  <si>
    <t>2020.12.25-2021.01.22</t>
  </si>
  <si>
    <t xml:space="preserve"> 贵州航天林泉电机有限公司会议室</t>
  </si>
  <si>
    <t>2020-49</t>
  </si>
  <si>
    <t>贵州贵达科技职业学校</t>
  </si>
  <si>
    <t>2020.12.17-2020.12.31</t>
  </si>
  <si>
    <t>贵阳市白云区时代沃顿科技有限公司会议室</t>
  </si>
  <si>
    <t>2021-244</t>
  </si>
  <si>
    <t>2020.12.29-2021.01.26</t>
  </si>
  <si>
    <t>贵阳市白云区贵州振华新材料有限公司2楼会议室</t>
  </si>
  <si>
    <t>2021-245</t>
  </si>
  <si>
    <t>2020.12.12-2021.01.23</t>
  </si>
  <si>
    <t>贵阳市白云区大自然科技股份有限公司会议室</t>
  </si>
  <si>
    <t>2021-46</t>
  </si>
  <si>
    <t>中国铝业贵州高级技工学校</t>
  </si>
  <si>
    <t>SYB3</t>
  </si>
  <si>
    <t>2021.05.17-2021.05.26</t>
  </si>
  <si>
    <t>贵铝花溪校区花石路启圣楼</t>
  </si>
  <si>
    <t>2022-29</t>
  </si>
  <si>
    <t>网络创业18</t>
  </si>
  <si>
    <t>2022.04.07-2022.04.13</t>
  </si>
  <si>
    <t>贵州铝业技师学院老校区</t>
  </si>
  <si>
    <t>2022-31</t>
  </si>
  <si>
    <t>网络创业20</t>
  </si>
  <si>
    <t>创业2023-18（2盒）</t>
  </si>
  <si>
    <t>贵州铝业技师学院</t>
  </si>
  <si>
    <t>网络创业1</t>
  </si>
  <si>
    <t>2023.05.25-2023.05.31</t>
  </si>
  <si>
    <t>贵州铝业技术学院北校区</t>
  </si>
  <si>
    <t>创业2023-19（2盒）</t>
  </si>
  <si>
    <t>网络创业2</t>
  </si>
  <si>
    <t>创业2023-20（2盒）</t>
  </si>
  <si>
    <t>网络创业3</t>
  </si>
  <si>
    <t>创业2023-21（2盒）</t>
  </si>
  <si>
    <t>网络创业4</t>
  </si>
  <si>
    <t>创业2023-22（2盒）</t>
  </si>
  <si>
    <t>网络创业5</t>
  </si>
  <si>
    <t>创业2023-23（2盒）</t>
  </si>
  <si>
    <t>网络创业6</t>
  </si>
  <si>
    <t>创业2023-24（2盒）</t>
  </si>
  <si>
    <t>网络创业7</t>
  </si>
  <si>
    <t>创业2023-25（2盒）</t>
  </si>
  <si>
    <t>网络创业8</t>
  </si>
  <si>
    <t>创业2023-26（2盒）</t>
  </si>
  <si>
    <t>网络创业9</t>
  </si>
  <si>
    <t>创业2023-27（2盒）</t>
  </si>
  <si>
    <t>网络创业10</t>
  </si>
  <si>
    <t>2021-224</t>
  </si>
  <si>
    <t>贵州省贵阳市白云区都拉布依族乡黑石头村股份经济合作社</t>
  </si>
  <si>
    <t>李子种植</t>
  </si>
  <si>
    <t>贵州省贵阳市白云区都拉布依族乡黑石头村</t>
  </si>
  <si>
    <t>2021-225</t>
  </si>
  <si>
    <t>晚熟李子舒果和病虫害</t>
  </si>
  <si>
    <t>2022-77</t>
  </si>
  <si>
    <t>蔬菜园艺工</t>
  </si>
  <si>
    <t>2022.10.26-2022.10.28</t>
  </si>
  <si>
    <t>2022-75</t>
  </si>
  <si>
    <t xml:space="preserve"> 白云泉福医疗投资管理有限公司       </t>
  </si>
  <si>
    <t>核酸检测员1班</t>
  </si>
  <si>
    <t>2022.10.07-2022.10.07</t>
  </si>
  <si>
    <t>贵阳荟康医院</t>
  </si>
  <si>
    <t>2022-76</t>
  </si>
  <si>
    <t>核酸检测员2班</t>
  </si>
  <si>
    <t>2022-78</t>
  </si>
  <si>
    <t>核酸检测员</t>
  </si>
  <si>
    <t>2022.10.26-2022.10.26</t>
  </si>
  <si>
    <t>2022-79</t>
  </si>
  <si>
    <t>2022.10.28-2022.10.28</t>
  </si>
  <si>
    <t>2022-91</t>
  </si>
  <si>
    <t>2022.12.06-2022.12.06</t>
  </si>
  <si>
    <t>2022-92</t>
  </si>
  <si>
    <t>2022-95（2盒）</t>
  </si>
  <si>
    <t>贵阳先锋职业技术培训学校</t>
  </si>
  <si>
    <t>中式烹调师</t>
  </si>
  <si>
    <t>中长期</t>
  </si>
  <si>
    <t>2022.12.13-2023.01.11</t>
  </si>
  <si>
    <t>贵阳市白云区尖山路养护路段</t>
  </si>
  <si>
    <t>鉴定资料未提交，暂不拨款。</t>
  </si>
  <si>
    <t>2022-96</t>
  </si>
  <si>
    <t>贵阳嘉安福林家政服务有限公司</t>
  </si>
  <si>
    <t>2022.12.13-2022.12.15</t>
  </si>
  <si>
    <t>创业2023-81（2盒）</t>
  </si>
  <si>
    <t>贵州劳动力就业技能培训学校</t>
  </si>
  <si>
    <t>2023.10.20-2023.10.26</t>
  </si>
  <si>
    <t>贵州商学院</t>
  </si>
  <si>
    <t>创业2023-82（2盒）</t>
  </si>
  <si>
    <t>创业2023-83（2盒）</t>
  </si>
  <si>
    <t>创业2023-84（2盒）</t>
  </si>
  <si>
    <t>创业2023-85（2盒）</t>
  </si>
  <si>
    <t>创业2023-28（2盒）</t>
  </si>
  <si>
    <t>贵州穗港职业技术学校</t>
  </si>
  <si>
    <t>网络创业（电商直播）</t>
  </si>
  <si>
    <t>2023.06.26-2023.07.02</t>
  </si>
  <si>
    <t>金北居委会</t>
  </si>
  <si>
    <t>创业2023-29（2盒）</t>
  </si>
  <si>
    <t>网络创业（直播版）</t>
  </si>
  <si>
    <t xml:space="preserve">创业培训 </t>
  </si>
  <si>
    <t>2023.07.17-2023.07.23</t>
  </si>
  <si>
    <t>白云区红云社区居委会</t>
  </si>
  <si>
    <t>创业2023-44（2盒）</t>
  </si>
  <si>
    <t>2023.09.06-2023.09.12</t>
  </si>
  <si>
    <t>白云区程官村综合楼会议室</t>
  </si>
  <si>
    <t>创业2023-88（2盒）</t>
  </si>
  <si>
    <t>2023.10.30-2023.11.05</t>
  </si>
  <si>
    <t>白云区大山洞建安居委会</t>
  </si>
  <si>
    <t>2023-93</t>
  </si>
  <si>
    <t>南深（贵州）产学研有限公司</t>
  </si>
  <si>
    <t>2023.11.03-2023.11.03</t>
  </si>
  <si>
    <t>白云麦架镇麦架村印台山西侧</t>
  </si>
  <si>
    <t>2023-94</t>
  </si>
  <si>
    <t>2023.11.10-2023.11.10</t>
  </si>
  <si>
    <t>2023-95</t>
  </si>
  <si>
    <t>2023.11.17-2023.11.17</t>
  </si>
  <si>
    <t>2021-38</t>
  </si>
  <si>
    <t>贵州大正家庭职业学校</t>
  </si>
  <si>
    <t>2021.04.27-2021.05.03</t>
  </si>
  <si>
    <t>1白云区贵州商学院尚能楼203</t>
  </si>
  <si>
    <t>2021-39</t>
  </si>
  <si>
    <t>3白云区贵州商学院尚能楼403</t>
  </si>
  <si>
    <t>2024-8</t>
  </si>
  <si>
    <t>贵州壹号方舟物业管理有限公司</t>
  </si>
  <si>
    <t>保洁员</t>
  </si>
  <si>
    <t>2024.03.20-2024.03.20</t>
  </si>
  <si>
    <t>同心丽景小区壹号方舟物业会议室</t>
  </si>
  <si>
    <t>2020-91（3盒）</t>
  </si>
  <si>
    <t>贵州旺民职业技术学校</t>
  </si>
  <si>
    <t>技能培训</t>
  </si>
  <si>
    <t>2020.06.30-2020.08.20</t>
  </si>
  <si>
    <t>白云区沙文镇吊堡村毛庄铺</t>
  </si>
  <si>
    <t>培训机构放弃申请鉴定补贴</t>
  </si>
  <si>
    <t>2020-93（3盒）</t>
  </si>
  <si>
    <t>中式面点师</t>
  </si>
  <si>
    <t>2020.07.01-2020.08.10</t>
  </si>
  <si>
    <t>白云区龚家寨街道办事处</t>
  </si>
  <si>
    <t>2020-100（3盒）</t>
  </si>
  <si>
    <t>家禽养殖</t>
  </si>
  <si>
    <t>2020.07.13-2020.08.01</t>
  </si>
  <si>
    <t>白云区麦架镇下堰村委会</t>
  </si>
  <si>
    <t>2020-103（2盒）</t>
  </si>
  <si>
    <t>2020.07.17-2020.09.06</t>
  </si>
  <si>
    <t>白云区沙文镇吊堡村高寨组</t>
  </si>
  <si>
    <t>2020-115（3盒）</t>
  </si>
  <si>
    <t>2020.08.08-2020.09.28</t>
  </si>
  <si>
    <t>白云区沙文镇对门山村</t>
  </si>
  <si>
    <t>2020-119（2盒）</t>
  </si>
  <si>
    <t>2020.08.14-2020.09.21</t>
  </si>
  <si>
    <t>白云区牛场乡黄官村委会</t>
  </si>
  <si>
    <t>2020-123（2盒）</t>
  </si>
  <si>
    <t>2020.08.19-2020.09.25</t>
  </si>
  <si>
    <t>白云区沙文镇吊堡村委会</t>
  </si>
  <si>
    <t>2020-132（2盒）</t>
  </si>
  <si>
    <t>2020.09.07-2020.10.19</t>
  </si>
  <si>
    <t>白云区牛场乡大山村委会</t>
  </si>
  <si>
    <t>2020-133（3盒）</t>
  </si>
  <si>
    <t>2020.09.12-2020.10.26</t>
  </si>
  <si>
    <t>2020-135（3盒）</t>
  </si>
  <si>
    <t>2020.09.15-2020.11.10</t>
  </si>
  <si>
    <t>白云区牛场乡兴家田村委会</t>
  </si>
  <si>
    <t>2020-141（2盒）</t>
  </si>
  <si>
    <t>2020.10.12-2020.10.31</t>
  </si>
  <si>
    <t>白云区沙文镇吊堡村村委会</t>
  </si>
  <si>
    <t>2020-142（2盒）</t>
  </si>
  <si>
    <t>白云区沙文镇吊堡村毛庄铺组</t>
  </si>
  <si>
    <t>2020-143（3盒）</t>
  </si>
  <si>
    <t>2020.10.13-2020.11.19</t>
  </si>
  <si>
    <t>白云区沙文镇四方坡村委会</t>
  </si>
  <si>
    <t>2020-146（2盒）</t>
  </si>
  <si>
    <t>2020.10.18-2020.11.24</t>
  </si>
  <si>
    <t>白云区沙文镇吊堡村一组</t>
  </si>
  <si>
    <t>2020-148（2盒）</t>
  </si>
  <si>
    <t>2020.10.21-2020.11.27</t>
  </si>
  <si>
    <t>白云区牛场乡石龙村</t>
  </si>
  <si>
    <t>2020-169</t>
  </si>
  <si>
    <t>2020.12.02-2020.12.08</t>
  </si>
  <si>
    <t>白云区沙文镇沙文村村委会会议室</t>
  </si>
  <si>
    <t>2020-171（3盒）</t>
  </si>
  <si>
    <t>2020.12.02-2021.01.21</t>
  </si>
  <si>
    <t>白云区沙文镇四方坡村</t>
  </si>
  <si>
    <t>2020-179（3盒）</t>
  </si>
  <si>
    <t>2020.12.08-2020.12.27</t>
  </si>
  <si>
    <t>合计：</t>
  </si>
  <si>
    <t>如有异议，请与白云区就业中心联系</t>
  </si>
  <si>
    <t>联系电话：84861733     84892559</t>
  </si>
  <si>
    <t>联系人：   胡明军        杜欣雨</t>
  </si>
  <si>
    <t>公示期5天：2025年9月8日-2025年9月12日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</si>
</sst>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2"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name val="仿宋_GB2312"/>
      <charset val="134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黑体"/>
      <charset val="134"/>
    </font>
    <font>
      <b/>
      <sz val="10.5"/>
      <name val="黑体"/>
      <charset val="134"/>
    </font>
    <font>
      <b/>
      <sz val="9"/>
      <name val="黑体"/>
      <charset val="134"/>
    </font>
    <font>
      <sz val="10"/>
      <name val="仿宋_GB2312"/>
      <charset val="134"/>
    </font>
    <font>
      <b/>
      <sz val="10"/>
      <name val="黑体"/>
      <charset val="134"/>
    </font>
    <font>
      <b/>
      <sz val="8"/>
      <name val="黑体"/>
      <charset val="134"/>
    </font>
    <font>
      <b/>
      <sz val="6"/>
      <name val="黑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8"/>
      <color indexed="56"/>
      <name val="宋体"/>
      <charset val="134"/>
    </font>
    <font>
      <sz val="11"/>
      <color indexed="9"/>
      <name val="宋体"/>
      <charset val="134"/>
    </font>
    <font>
      <b/>
      <sz val="11"/>
      <color indexed="56"/>
      <name val="宋体"/>
      <charset val="134"/>
    </font>
    <font>
      <sz val="10"/>
      <name val="Arial"/>
      <charset val="134"/>
    </font>
    <font>
      <b/>
      <sz val="13"/>
      <color indexed="56"/>
      <name val="宋体"/>
      <charset val="134"/>
    </font>
    <font>
      <sz val="12"/>
      <name val="宋体"/>
      <charset val="134"/>
    </font>
    <font>
      <sz val="11"/>
      <color indexed="20"/>
      <name val="宋体"/>
      <charset val="134"/>
    </font>
    <font>
      <b/>
      <sz val="15"/>
      <color indexed="56"/>
      <name val="宋体"/>
      <charset val="134"/>
    </font>
  </fonts>
  <fills count="4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</borders>
  <cellStyleXfs count="76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 applyBorder="0">
      <alignment vertical="center"/>
    </xf>
    <xf numFmtId="0" fontId="33" fillId="0" borderId="0" applyBorder="0">
      <alignment vertical="center"/>
    </xf>
    <xf numFmtId="0" fontId="33" fillId="3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7" fillId="0" borderId="0" applyBorder="0"/>
    <xf numFmtId="0" fontId="35" fillId="37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9" fillId="0" borderId="0" applyBorder="0">
      <alignment vertical="center"/>
    </xf>
    <xf numFmtId="0" fontId="33" fillId="39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35" fillId="4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3" fontId="4" fillId="0" borderId="0" xfId="0" applyNumberFormat="1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49" applyNumberFormat="1" applyFont="1" applyFill="1" applyBorder="1" applyAlignment="1" applyProtection="1">
      <alignment horizontal="center" vertical="center" wrapText="1"/>
    </xf>
    <xf numFmtId="0" fontId="8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 applyProtection="1">
      <alignment horizontal="center" vertical="center" wrapText="1"/>
    </xf>
    <xf numFmtId="49" fontId="2" fillId="0" borderId="1" xfId="49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49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1" xfId="49" applyNumberFormat="1" applyFont="1" applyFill="1" applyBorder="1" applyAlignment="1" applyProtection="1">
      <alignment horizontal="center" vertical="center" wrapText="1"/>
    </xf>
    <xf numFmtId="0" fontId="12" fillId="0" borderId="1" xfId="49" applyNumberFormat="1" applyFont="1" applyFill="1" applyBorder="1" applyAlignment="1" applyProtection="1">
      <alignment horizontal="center" vertical="center" wrapText="1"/>
    </xf>
    <xf numFmtId="43" fontId="7" fillId="0" borderId="1" xfId="49" applyNumberFormat="1" applyFont="1" applyFill="1" applyBorder="1" applyAlignment="1" applyProtection="1">
      <alignment horizontal="center" vertical="center" wrapText="1"/>
    </xf>
    <xf numFmtId="176" fontId="2" fillId="0" borderId="1" xfId="49" applyNumberFormat="1" applyFont="1" applyFill="1" applyBorder="1" applyAlignment="1" applyProtection="1">
      <alignment horizontal="center" vertical="center" wrapText="1"/>
    </xf>
    <xf numFmtId="43" fontId="2" fillId="0" borderId="1" xfId="49" applyNumberFormat="1" applyFont="1" applyFill="1" applyBorder="1" applyAlignment="1" applyProtection="1">
      <alignment horizontal="center" vertical="center" wrapText="1"/>
    </xf>
    <xf numFmtId="43" fontId="13" fillId="0" borderId="1" xfId="0" applyNumberFormat="1" applyFont="1" applyFill="1" applyBorder="1" applyAlignment="1">
      <alignment horizontal="center" vertical="center" wrapText="1"/>
    </xf>
    <xf numFmtId="43" fontId="2" fillId="0" borderId="2" xfId="49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3" xfId="49" applyNumberFormat="1" applyFont="1" applyFill="1" applyBorder="1" applyAlignment="1" applyProtection="1">
      <alignment horizontal="center" vertical="center" wrapText="1"/>
    </xf>
    <xf numFmtId="0" fontId="2" fillId="0" borderId="4" xfId="49" applyNumberFormat="1" applyFont="1" applyFill="1" applyBorder="1" applyAlignment="1" applyProtection="1">
      <alignment horizontal="center" vertical="center" wrapText="1"/>
    </xf>
    <xf numFmtId="0" fontId="2" fillId="0" borderId="5" xfId="49" applyNumberFormat="1" applyFont="1" applyFill="1" applyBorder="1" applyAlignment="1" applyProtection="1">
      <alignment horizontal="center" vertical="center" wrapText="1"/>
    </xf>
    <xf numFmtId="43" fontId="2" fillId="0" borderId="1" xfId="0" applyNumberFormat="1" applyFont="1" applyFill="1" applyBorder="1" applyAlignment="1">
      <alignment horizontal="center" vertical="center"/>
    </xf>
    <xf numFmtId="43" fontId="2" fillId="0" borderId="6" xfId="49" applyNumberFormat="1" applyFont="1" applyFill="1" applyBorder="1" applyAlignment="1" applyProtection="1">
      <alignment horizontal="center" vertical="center" wrapText="1"/>
    </xf>
    <xf numFmtId="43" fontId="2" fillId="0" borderId="7" xfId="49" applyNumberFormat="1" applyFont="1" applyFill="1" applyBorder="1" applyAlignment="1" applyProtection="1">
      <alignment horizontal="center" vertical="center" wrapText="1"/>
    </xf>
    <xf numFmtId="43" fontId="2" fillId="0" borderId="1" xfId="0" applyNumberFormat="1" applyFont="1" applyFill="1" applyBorder="1" applyAlignment="1">
      <alignment horizontal="center" vertical="center" shrinkToFit="1"/>
    </xf>
  </cellXfs>
  <cellStyles count="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2" xfId="50"/>
    <cellStyle name="40% - 强调文字颜色 6 3 6" xfId="51"/>
    <cellStyle name="标题 5 3 3" xfId="52"/>
    <cellStyle name="20% - 强调文字颜色 5 4 3 2" xfId="53"/>
    <cellStyle name="60% - 强调文字颜色 3 10 2" xfId="54"/>
    <cellStyle name="标题 3 4 3 2" xfId="55"/>
    <cellStyle name="60% - 强调文字颜色 5 2 8 3" xfId="56"/>
    <cellStyle name="_ET_STYLE_NoName_00_" xfId="57"/>
    <cellStyle name="60% - 强调文字颜色 2 3" xfId="58"/>
    <cellStyle name="40% - 强调文字颜色 3 3 3 2" xfId="59"/>
    <cellStyle name="标题 2 11 5" xfId="60"/>
    <cellStyle name="20% - 强调文字颜色 3 2 3 3" xfId="61"/>
    <cellStyle name="常规 153 7 4" xfId="62"/>
    <cellStyle name="40% - 强调文字颜色 4 2 8 3" xfId="63"/>
    <cellStyle name="20% - 强调文字颜色 1 10 2 3" xfId="64"/>
    <cellStyle name="差 2 3 2" xfId="65"/>
    <cellStyle name="40% - 强调文字颜色 1 6 2" xfId="66"/>
    <cellStyle name="20% - 强调文字颜色 6 8 3 2" xfId="67"/>
    <cellStyle name="20% - 强调文字颜色 2 4 2 3" xfId="68"/>
    <cellStyle name="40% - 强调文字颜色 2 11 2 3" xfId="69"/>
    <cellStyle name="60% - 强调文字颜色 6 8" xfId="70"/>
    <cellStyle name="60% - 强调文字颜色 4 3" xfId="71"/>
    <cellStyle name="襞" xfId="72"/>
    <cellStyle name="60% - 强调文字颜色 1 2 10 2" xfId="73"/>
    <cellStyle name="标题 4 8 3 3" xfId="74"/>
    <cellStyle name="标题 1 5 2" xfId="75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FFFF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86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A1" sqref="A1:Y1"/>
    </sheetView>
  </sheetViews>
  <sheetFormatPr defaultColWidth="9.64545454545454" defaultRowHeight="14"/>
  <cols>
    <col min="1" max="1" width="3.37272727272727" style="6" customWidth="1"/>
    <col min="2" max="2" width="10.4636363636364" style="6" customWidth="1"/>
    <col min="3" max="3" width="14.7545454545455" style="7" customWidth="1"/>
    <col min="4" max="4" width="8.56363636363636" style="6" customWidth="1"/>
    <col min="5" max="5" width="6" style="6" customWidth="1"/>
    <col min="6" max="6" width="11.5090909090909" style="6" customWidth="1"/>
    <col min="7" max="7" width="14.0909090909091" style="6" customWidth="1"/>
    <col min="8" max="8" width="3.75454545454545" style="6" customWidth="1"/>
    <col min="9" max="9" width="3.25454545454545" style="6" customWidth="1"/>
    <col min="10" max="13" width="4.5" style="6" customWidth="1"/>
    <col min="14" max="14" width="9.25454545454545" style="6" customWidth="1"/>
    <col min="15" max="15" width="7.59090909090909" style="6" customWidth="1"/>
    <col min="16" max="16" width="9.62727272727273" style="6" customWidth="1"/>
    <col min="17" max="17" width="12.3818181818182" style="6" customWidth="1"/>
    <col min="18" max="18" width="7.19090909090909" style="6" customWidth="1"/>
    <col min="19" max="22" width="3.87272727272727" style="6" customWidth="1"/>
    <col min="23" max="23" width="7.62727272727273" style="6" customWidth="1"/>
    <col min="24" max="24" width="11.3818181818182" style="8" customWidth="1"/>
    <col min="25" max="25" width="14.6545454545455" style="8" customWidth="1"/>
    <col min="26" max="16384" width="9" style="6"/>
  </cols>
  <sheetData>
    <row r="1" s="1" customFormat="1" ht="55" customHeight="1" spans="1: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="2" customFormat="1" ht="92" customHeight="1" spans="1:25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1" t="s">
        <v>12</v>
      </c>
      <c r="M2" s="19" t="s">
        <v>13</v>
      </c>
      <c r="N2" s="11" t="s">
        <v>14</v>
      </c>
      <c r="O2" s="11" t="s">
        <v>15</v>
      </c>
      <c r="P2" s="11" t="s">
        <v>16</v>
      </c>
      <c r="Q2" s="12" t="s">
        <v>17</v>
      </c>
      <c r="R2" s="21" t="s">
        <v>18</v>
      </c>
      <c r="S2" s="21" t="s">
        <v>19</v>
      </c>
      <c r="T2" s="21" t="s">
        <v>20</v>
      </c>
      <c r="U2" s="22" t="s">
        <v>21</v>
      </c>
      <c r="V2" s="21" t="s">
        <v>22</v>
      </c>
      <c r="W2" s="21" t="s">
        <v>23</v>
      </c>
      <c r="X2" s="23" t="s">
        <v>24</v>
      </c>
      <c r="Y2" s="26" t="s">
        <v>25</v>
      </c>
    </row>
    <row r="3" s="2" customFormat="1" ht="27" customHeight="1" spans="1:25">
      <c r="A3" s="13">
        <v>1</v>
      </c>
      <c r="B3" s="14" t="s">
        <v>26</v>
      </c>
      <c r="C3" s="14" t="s">
        <v>27</v>
      </c>
      <c r="D3" s="15" t="s">
        <v>28</v>
      </c>
      <c r="E3" s="15" t="s">
        <v>29</v>
      </c>
      <c r="F3" s="15" t="s">
        <v>30</v>
      </c>
      <c r="G3" s="15" t="s">
        <v>31</v>
      </c>
      <c r="H3" s="15">
        <v>10</v>
      </c>
      <c r="I3" s="15">
        <v>30</v>
      </c>
      <c r="J3" s="15">
        <v>60</v>
      </c>
      <c r="K3" s="15">
        <v>41</v>
      </c>
      <c r="L3" s="15">
        <v>41</v>
      </c>
      <c r="M3" s="15">
        <v>0</v>
      </c>
      <c r="N3" s="15">
        <v>100</v>
      </c>
      <c r="O3" s="15">
        <f t="shared" ref="O3:O66" si="0">N3*M3*H3</f>
        <v>0</v>
      </c>
      <c r="P3" s="18">
        <v>0</v>
      </c>
      <c r="Q3" s="15">
        <f t="shared" ref="Q3:Q66" si="1">O3-P3</f>
        <v>0</v>
      </c>
      <c r="R3" s="15" t="s">
        <v>32</v>
      </c>
      <c r="S3" s="15"/>
      <c r="T3" s="15"/>
      <c r="U3" s="15"/>
      <c r="V3" s="15"/>
      <c r="W3" s="15"/>
      <c r="X3" s="24">
        <v>0</v>
      </c>
      <c r="Y3" s="25">
        <v>0</v>
      </c>
    </row>
    <row r="4" s="2" customFormat="1" ht="27" customHeight="1" spans="1:25">
      <c r="A4" s="13">
        <v>2</v>
      </c>
      <c r="B4" s="14" t="s">
        <v>33</v>
      </c>
      <c r="C4" s="14" t="s">
        <v>34</v>
      </c>
      <c r="D4" s="15" t="s">
        <v>35</v>
      </c>
      <c r="E4" s="15" t="s">
        <v>36</v>
      </c>
      <c r="F4" s="15" t="s">
        <v>37</v>
      </c>
      <c r="G4" s="15" t="s">
        <v>38</v>
      </c>
      <c r="H4" s="15">
        <v>20</v>
      </c>
      <c r="I4" s="15">
        <v>120</v>
      </c>
      <c r="J4" s="15">
        <v>60</v>
      </c>
      <c r="K4" s="15">
        <v>52</v>
      </c>
      <c r="L4" s="15">
        <v>52</v>
      </c>
      <c r="M4" s="15">
        <v>0</v>
      </c>
      <c r="N4" s="15">
        <v>100</v>
      </c>
      <c r="O4" s="15">
        <f t="shared" si="0"/>
        <v>0</v>
      </c>
      <c r="P4" s="18">
        <v>0</v>
      </c>
      <c r="Q4" s="15">
        <f t="shared" si="1"/>
        <v>0</v>
      </c>
      <c r="R4" s="15" t="s">
        <v>32</v>
      </c>
      <c r="S4" s="15"/>
      <c r="T4" s="15"/>
      <c r="U4" s="15"/>
      <c r="V4" s="15"/>
      <c r="W4" s="15"/>
      <c r="X4" s="24">
        <v>0</v>
      </c>
      <c r="Y4" s="25">
        <v>0</v>
      </c>
    </row>
    <row r="5" s="2" customFormat="1" ht="27" customHeight="1" spans="1:25">
      <c r="A5" s="13">
        <v>3</v>
      </c>
      <c r="B5" s="14" t="s">
        <v>39</v>
      </c>
      <c r="C5" s="14" t="s">
        <v>40</v>
      </c>
      <c r="D5" s="15" t="s">
        <v>41</v>
      </c>
      <c r="E5" s="15" t="s">
        <v>36</v>
      </c>
      <c r="F5" s="15" t="s">
        <v>42</v>
      </c>
      <c r="G5" s="15" t="s">
        <v>43</v>
      </c>
      <c r="H5" s="15">
        <v>20</v>
      </c>
      <c r="I5" s="15">
        <v>120</v>
      </c>
      <c r="J5" s="15">
        <v>60</v>
      </c>
      <c r="K5" s="15">
        <v>44</v>
      </c>
      <c r="L5" s="15">
        <v>44</v>
      </c>
      <c r="M5" s="15">
        <v>0</v>
      </c>
      <c r="N5" s="15">
        <v>100</v>
      </c>
      <c r="O5" s="15">
        <f t="shared" si="0"/>
        <v>0</v>
      </c>
      <c r="P5" s="18">
        <v>0</v>
      </c>
      <c r="Q5" s="15">
        <f t="shared" si="1"/>
        <v>0</v>
      </c>
      <c r="R5" s="15" t="s">
        <v>32</v>
      </c>
      <c r="S5" s="15"/>
      <c r="T5" s="15"/>
      <c r="U5" s="15"/>
      <c r="V5" s="15"/>
      <c r="W5" s="15"/>
      <c r="X5" s="24">
        <v>0</v>
      </c>
      <c r="Y5" s="25">
        <v>0</v>
      </c>
    </row>
    <row r="6" s="2" customFormat="1" ht="27" customHeight="1" spans="1:25">
      <c r="A6" s="13">
        <v>4</v>
      </c>
      <c r="B6" s="14" t="s">
        <v>44</v>
      </c>
      <c r="C6" s="14" t="s">
        <v>40</v>
      </c>
      <c r="D6" s="15" t="s">
        <v>41</v>
      </c>
      <c r="E6" s="15" t="s">
        <v>36</v>
      </c>
      <c r="F6" s="15" t="s">
        <v>42</v>
      </c>
      <c r="G6" s="15" t="s">
        <v>43</v>
      </c>
      <c r="H6" s="15">
        <v>20</v>
      </c>
      <c r="I6" s="15">
        <v>120</v>
      </c>
      <c r="J6" s="15">
        <v>60</v>
      </c>
      <c r="K6" s="15">
        <v>46</v>
      </c>
      <c r="L6" s="15">
        <v>46</v>
      </c>
      <c r="M6" s="15">
        <v>0</v>
      </c>
      <c r="N6" s="15">
        <v>100</v>
      </c>
      <c r="O6" s="15">
        <f t="shared" si="0"/>
        <v>0</v>
      </c>
      <c r="P6" s="18">
        <v>0</v>
      </c>
      <c r="Q6" s="15">
        <f t="shared" si="1"/>
        <v>0</v>
      </c>
      <c r="R6" s="15" t="s">
        <v>32</v>
      </c>
      <c r="S6" s="15"/>
      <c r="T6" s="15"/>
      <c r="U6" s="15"/>
      <c r="V6" s="15"/>
      <c r="W6" s="15"/>
      <c r="X6" s="24">
        <v>0</v>
      </c>
      <c r="Y6" s="25"/>
    </row>
    <row r="7" s="2" customFormat="1" ht="27" customHeight="1" spans="1:25">
      <c r="A7" s="13">
        <v>5</v>
      </c>
      <c r="B7" s="14" t="s">
        <v>45</v>
      </c>
      <c r="C7" s="14" t="s">
        <v>40</v>
      </c>
      <c r="D7" s="15" t="s">
        <v>41</v>
      </c>
      <c r="E7" s="15" t="s">
        <v>36</v>
      </c>
      <c r="F7" s="15" t="s">
        <v>42</v>
      </c>
      <c r="G7" s="15" t="s">
        <v>43</v>
      </c>
      <c r="H7" s="13">
        <v>20</v>
      </c>
      <c r="I7" s="15">
        <v>120</v>
      </c>
      <c r="J7" s="15">
        <v>60</v>
      </c>
      <c r="K7" s="15">
        <v>47</v>
      </c>
      <c r="L7" s="15">
        <v>47</v>
      </c>
      <c r="M7" s="15">
        <v>0</v>
      </c>
      <c r="N7" s="15">
        <v>100</v>
      </c>
      <c r="O7" s="15">
        <f t="shared" si="0"/>
        <v>0</v>
      </c>
      <c r="P7" s="18">
        <v>0</v>
      </c>
      <c r="Q7" s="15">
        <f t="shared" si="1"/>
        <v>0</v>
      </c>
      <c r="R7" s="15" t="s">
        <v>32</v>
      </c>
      <c r="S7" s="15"/>
      <c r="T7" s="15"/>
      <c r="U7" s="15"/>
      <c r="V7" s="15"/>
      <c r="W7" s="15"/>
      <c r="X7" s="24">
        <v>0</v>
      </c>
      <c r="Y7" s="25"/>
    </row>
    <row r="8" s="2" customFormat="1" ht="27" customHeight="1" spans="1:25">
      <c r="A8" s="13">
        <v>6</v>
      </c>
      <c r="B8" s="14" t="s">
        <v>46</v>
      </c>
      <c r="C8" s="14" t="s">
        <v>40</v>
      </c>
      <c r="D8" s="15" t="s">
        <v>41</v>
      </c>
      <c r="E8" s="15" t="s">
        <v>36</v>
      </c>
      <c r="F8" s="15" t="s">
        <v>42</v>
      </c>
      <c r="G8" s="15" t="s">
        <v>43</v>
      </c>
      <c r="H8" s="13">
        <v>20</v>
      </c>
      <c r="I8" s="15">
        <v>120</v>
      </c>
      <c r="J8" s="15">
        <v>60</v>
      </c>
      <c r="K8" s="15">
        <v>48</v>
      </c>
      <c r="L8" s="15">
        <v>48</v>
      </c>
      <c r="M8" s="15">
        <v>0</v>
      </c>
      <c r="N8" s="15">
        <v>100</v>
      </c>
      <c r="O8" s="15">
        <f t="shared" si="0"/>
        <v>0</v>
      </c>
      <c r="P8" s="18">
        <v>0</v>
      </c>
      <c r="Q8" s="15">
        <f t="shared" si="1"/>
        <v>0</v>
      </c>
      <c r="R8" s="15" t="s">
        <v>32</v>
      </c>
      <c r="S8" s="15"/>
      <c r="T8" s="15"/>
      <c r="U8" s="15"/>
      <c r="V8" s="15"/>
      <c r="W8" s="15"/>
      <c r="X8" s="24">
        <v>0</v>
      </c>
      <c r="Y8" s="25"/>
    </row>
    <row r="9" s="2" customFormat="1" ht="27" customHeight="1" spans="1:25">
      <c r="A9" s="13">
        <v>7</v>
      </c>
      <c r="B9" s="14" t="s">
        <v>47</v>
      </c>
      <c r="C9" s="16" t="s">
        <v>48</v>
      </c>
      <c r="D9" s="15" t="s">
        <v>49</v>
      </c>
      <c r="E9" s="15" t="s">
        <v>50</v>
      </c>
      <c r="F9" s="15" t="s">
        <v>51</v>
      </c>
      <c r="G9" s="15" t="s">
        <v>52</v>
      </c>
      <c r="H9" s="15">
        <v>5</v>
      </c>
      <c r="I9" s="15">
        <v>30</v>
      </c>
      <c r="J9" s="15">
        <v>60</v>
      </c>
      <c r="K9" s="15">
        <v>60</v>
      </c>
      <c r="L9" s="15">
        <v>60</v>
      </c>
      <c r="M9" s="15">
        <v>0</v>
      </c>
      <c r="N9" s="15">
        <v>100</v>
      </c>
      <c r="O9" s="15">
        <f t="shared" si="0"/>
        <v>0</v>
      </c>
      <c r="P9" s="18">
        <v>0</v>
      </c>
      <c r="Q9" s="15">
        <f t="shared" si="1"/>
        <v>0</v>
      </c>
      <c r="R9" s="15" t="s">
        <v>32</v>
      </c>
      <c r="S9" s="15"/>
      <c r="T9" s="15"/>
      <c r="U9" s="15"/>
      <c r="V9" s="15"/>
      <c r="W9" s="15"/>
      <c r="X9" s="24">
        <v>0</v>
      </c>
      <c r="Y9" s="25">
        <v>0</v>
      </c>
    </row>
    <row r="10" s="2" customFormat="1" ht="27" customHeight="1" spans="1:25">
      <c r="A10" s="13">
        <v>8</v>
      </c>
      <c r="B10" s="14" t="s">
        <v>53</v>
      </c>
      <c r="C10" s="16" t="s">
        <v>54</v>
      </c>
      <c r="D10" s="15" t="s">
        <v>55</v>
      </c>
      <c r="E10" s="15" t="s">
        <v>56</v>
      </c>
      <c r="F10" s="15" t="s">
        <v>57</v>
      </c>
      <c r="G10" s="15" t="s">
        <v>58</v>
      </c>
      <c r="H10" s="15">
        <v>7</v>
      </c>
      <c r="I10" s="15">
        <v>56</v>
      </c>
      <c r="J10" s="15">
        <v>30</v>
      </c>
      <c r="K10" s="15">
        <v>20</v>
      </c>
      <c r="L10" s="15">
        <v>20</v>
      </c>
      <c r="M10" s="15">
        <v>0</v>
      </c>
      <c r="N10" s="15">
        <v>200</v>
      </c>
      <c r="O10" s="15">
        <f t="shared" si="0"/>
        <v>0</v>
      </c>
      <c r="P10" s="18">
        <v>0</v>
      </c>
      <c r="Q10" s="15">
        <f t="shared" si="1"/>
        <v>0</v>
      </c>
      <c r="R10" s="15" t="s">
        <v>32</v>
      </c>
      <c r="S10" s="15"/>
      <c r="T10" s="15"/>
      <c r="U10" s="15"/>
      <c r="V10" s="15"/>
      <c r="W10" s="15"/>
      <c r="X10" s="24">
        <v>0</v>
      </c>
      <c r="Y10" s="25">
        <v>0</v>
      </c>
    </row>
    <row r="11" s="2" customFormat="1" ht="27" customHeight="1" spans="1:25">
      <c r="A11" s="13">
        <v>9</v>
      </c>
      <c r="B11" s="14" t="s">
        <v>59</v>
      </c>
      <c r="C11" s="14" t="s">
        <v>60</v>
      </c>
      <c r="D11" s="15" t="s">
        <v>61</v>
      </c>
      <c r="E11" s="15" t="s">
        <v>56</v>
      </c>
      <c r="F11" s="15" t="s">
        <v>62</v>
      </c>
      <c r="G11" s="15" t="s">
        <v>63</v>
      </c>
      <c r="H11" s="15">
        <v>3</v>
      </c>
      <c r="I11" s="15">
        <v>24</v>
      </c>
      <c r="J11" s="15">
        <v>30</v>
      </c>
      <c r="K11" s="15">
        <v>30</v>
      </c>
      <c r="L11" s="15">
        <v>30</v>
      </c>
      <c r="M11" s="15">
        <v>0</v>
      </c>
      <c r="N11" s="15">
        <v>100</v>
      </c>
      <c r="O11" s="15">
        <f t="shared" si="0"/>
        <v>0</v>
      </c>
      <c r="P11" s="18">
        <v>0</v>
      </c>
      <c r="Q11" s="15">
        <f t="shared" si="1"/>
        <v>0</v>
      </c>
      <c r="R11" s="15" t="s">
        <v>32</v>
      </c>
      <c r="S11" s="15"/>
      <c r="T11" s="15"/>
      <c r="U11" s="15"/>
      <c r="V11" s="15"/>
      <c r="W11" s="15"/>
      <c r="X11" s="24">
        <v>0</v>
      </c>
      <c r="Y11" s="25">
        <v>0</v>
      </c>
    </row>
    <row r="12" s="2" customFormat="1" ht="37" customHeight="1" spans="1:25">
      <c r="A12" s="13">
        <v>10</v>
      </c>
      <c r="B12" s="14" t="s">
        <v>64</v>
      </c>
      <c r="C12" s="14" t="s">
        <v>65</v>
      </c>
      <c r="D12" s="15" t="s">
        <v>66</v>
      </c>
      <c r="E12" s="15" t="s">
        <v>67</v>
      </c>
      <c r="F12" s="15" t="s">
        <v>68</v>
      </c>
      <c r="G12" s="15" t="s">
        <v>69</v>
      </c>
      <c r="H12" s="15">
        <v>1</v>
      </c>
      <c r="I12" s="15">
        <v>6</v>
      </c>
      <c r="J12" s="15">
        <v>50</v>
      </c>
      <c r="K12" s="15">
        <v>50</v>
      </c>
      <c r="L12" s="15">
        <v>50</v>
      </c>
      <c r="M12" s="15">
        <v>0</v>
      </c>
      <c r="N12" s="15">
        <v>60</v>
      </c>
      <c r="O12" s="15">
        <f t="shared" si="0"/>
        <v>0</v>
      </c>
      <c r="P12" s="18">
        <v>0</v>
      </c>
      <c r="Q12" s="15">
        <f t="shared" si="1"/>
        <v>0</v>
      </c>
      <c r="R12" s="15" t="s">
        <v>32</v>
      </c>
      <c r="S12" s="15"/>
      <c r="T12" s="15"/>
      <c r="U12" s="15"/>
      <c r="V12" s="15"/>
      <c r="W12" s="15"/>
      <c r="X12" s="24">
        <v>0</v>
      </c>
      <c r="Y12" s="25">
        <v>0</v>
      </c>
    </row>
    <row r="13" s="2" customFormat="1" ht="37" customHeight="1" spans="1:25">
      <c r="A13" s="13">
        <v>11</v>
      </c>
      <c r="B13" s="14" t="s">
        <v>70</v>
      </c>
      <c r="C13" s="14" t="s">
        <v>65</v>
      </c>
      <c r="D13" s="15" t="s">
        <v>71</v>
      </c>
      <c r="E13" s="15" t="s">
        <v>67</v>
      </c>
      <c r="F13" s="15" t="s">
        <v>72</v>
      </c>
      <c r="G13" s="15" t="s">
        <v>69</v>
      </c>
      <c r="H13" s="15">
        <v>1</v>
      </c>
      <c r="I13" s="15">
        <v>6</v>
      </c>
      <c r="J13" s="15">
        <v>50</v>
      </c>
      <c r="K13" s="15">
        <v>50</v>
      </c>
      <c r="L13" s="15">
        <v>50</v>
      </c>
      <c r="M13" s="15">
        <v>0</v>
      </c>
      <c r="N13" s="15">
        <v>60</v>
      </c>
      <c r="O13" s="15">
        <f t="shared" si="0"/>
        <v>0</v>
      </c>
      <c r="P13" s="18">
        <v>0</v>
      </c>
      <c r="Q13" s="15">
        <f t="shared" si="1"/>
        <v>0</v>
      </c>
      <c r="R13" s="15" t="s">
        <v>32</v>
      </c>
      <c r="S13" s="15"/>
      <c r="T13" s="15"/>
      <c r="U13" s="15"/>
      <c r="V13" s="15"/>
      <c r="W13" s="15"/>
      <c r="X13" s="24">
        <v>0</v>
      </c>
      <c r="Y13" s="25"/>
    </row>
    <row r="14" s="2" customFormat="1" ht="37" customHeight="1" spans="1:25">
      <c r="A14" s="13">
        <v>12</v>
      </c>
      <c r="B14" s="14" t="s">
        <v>73</v>
      </c>
      <c r="C14" s="14" t="s">
        <v>74</v>
      </c>
      <c r="D14" s="15" t="s">
        <v>66</v>
      </c>
      <c r="E14" s="15" t="s">
        <v>67</v>
      </c>
      <c r="F14" s="15" t="s">
        <v>75</v>
      </c>
      <c r="G14" s="15" t="s">
        <v>76</v>
      </c>
      <c r="H14" s="13">
        <v>1</v>
      </c>
      <c r="I14" s="15">
        <v>6</v>
      </c>
      <c r="J14" s="15">
        <v>53</v>
      </c>
      <c r="K14" s="15">
        <v>53</v>
      </c>
      <c r="L14" s="15">
        <v>53</v>
      </c>
      <c r="M14" s="15">
        <v>0</v>
      </c>
      <c r="N14" s="15">
        <v>60</v>
      </c>
      <c r="O14" s="15">
        <f t="shared" si="0"/>
        <v>0</v>
      </c>
      <c r="P14" s="18">
        <v>0</v>
      </c>
      <c r="Q14" s="15">
        <f t="shared" si="1"/>
        <v>0</v>
      </c>
      <c r="R14" s="15" t="s">
        <v>32</v>
      </c>
      <c r="S14" s="15"/>
      <c r="T14" s="15"/>
      <c r="U14" s="15"/>
      <c r="V14" s="15"/>
      <c r="W14" s="15"/>
      <c r="X14" s="24">
        <v>0</v>
      </c>
      <c r="Y14" s="25">
        <v>0</v>
      </c>
    </row>
    <row r="15" s="2" customFormat="1" ht="37" customHeight="1" spans="1:25">
      <c r="A15" s="13">
        <v>13</v>
      </c>
      <c r="B15" s="14" t="s">
        <v>77</v>
      </c>
      <c r="C15" s="16" t="s">
        <v>74</v>
      </c>
      <c r="D15" s="15" t="s">
        <v>71</v>
      </c>
      <c r="E15" s="15" t="s">
        <v>67</v>
      </c>
      <c r="F15" s="15" t="s">
        <v>68</v>
      </c>
      <c r="G15" s="15" t="s">
        <v>76</v>
      </c>
      <c r="H15" s="15">
        <v>1</v>
      </c>
      <c r="I15" s="15">
        <v>6</v>
      </c>
      <c r="J15" s="15">
        <v>50</v>
      </c>
      <c r="K15" s="15">
        <v>50</v>
      </c>
      <c r="L15" s="15">
        <v>50</v>
      </c>
      <c r="M15" s="15">
        <v>0</v>
      </c>
      <c r="N15" s="15">
        <v>60</v>
      </c>
      <c r="O15" s="15">
        <f t="shared" si="0"/>
        <v>0</v>
      </c>
      <c r="P15" s="18">
        <v>0</v>
      </c>
      <c r="Q15" s="15">
        <f t="shared" si="1"/>
        <v>0</v>
      </c>
      <c r="R15" s="15" t="s">
        <v>32</v>
      </c>
      <c r="S15" s="15"/>
      <c r="T15" s="15"/>
      <c r="U15" s="15"/>
      <c r="V15" s="15"/>
      <c r="W15" s="15"/>
      <c r="X15" s="24">
        <v>0</v>
      </c>
      <c r="Y15" s="25"/>
    </row>
    <row r="16" s="2" customFormat="1" ht="46" customHeight="1" spans="1:25">
      <c r="A16" s="13">
        <v>14</v>
      </c>
      <c r="B16" s="14" t="s">
        <v>78</v>
      </c>
      <c r="C16" s="16" t="s">
        <v>79</v>
      </c>
      <c r="D16" s="15" t="s">
        <v>80</v>
      </c>
      <c r="E16" s="15" t="s">
        <v>29</v>
      </c>
      <c r="F16" s="15" t="s">
        <v>81</v>
      </c>
      <c r="G16" s="15" t="s">
        <v>82</v>
      </c>
      <c r="H16" s="15">
        <v>5</v>
      </c>
      <c r="I16" s="15">
        <v>30</v>
      </c>
      <c r="J16" s="15">
        <v>43</v>
      </c>
      <c r="K16" s="15">
        <v>40</v>
      </c>
      <c r="L16" s="15">
        <v>40</v>
      </c>
      <c r="M16" s="15">
        <v>0</v>
      </c>
      <c r="N16" s="15">
        <v>100</v>
      </c>
      <c r="O16" s="15">
        <f t="shared" si="0"/>
        <v>0</v>
      </c>
      <c r="P16" s="18">
        <v>0</v>
      </c>
      <c r="Q16" s="15">
        <f t="shared" si="1"/>
        <v>0</v>
      </c>
      <c r="R16" s="15" t="s">
        <v>32</v>
      </c>
      <c r="S16" s="15"/>
      <c r="T16" s="15"/>
      <c r="U16" s="15"/>
      <c r="V16" s="15"/>
      <c r="W16" s="15"/>
      <c r="X16" s="24">
        <v>0</v>
      </c>
      <c r="Y16" s="25">
        <v>0</v>
      </c>
    </row>
    <row r="17" s="2" customFormat="1" ht="42" customHeight="1" spans="1:25">
      <c r="A17" s="13">
        <v>15</v>
      </c>
      <c r="B17" s="14" t="s">
        <v>83</v>
      </c>
      <c r="C17" s="16" t="s">
        <v>84</v>
      </c>
      <c r="D17" s="15" t="s">
        <v>85</v>
      </c>
      <c r="E17" s="15" t="s">
        <v>50</v>
      </c>
      <c r="F17" s="15" t="s">
        <v>86</v>
      </c>
      <c r="G17" s="15" t="s">
        <v>87</v>
      </c>
      <c r="H17" s="15">
        <v>5</v>
      </c>
      <c r="I17" s="15">
        <v>30</v>
      </c>
      <c r="J17" s="15">
        <v>60</v>
      </c>
      <c r="K17" s="15">
        <v>60</v>
      </c>
      <c r="L17" s="15">
        <v>43</v>
      </c>
      <c r="M17" s="15">
        <v>0</v>
      </c>
      <c r="N17" s="15">
        <v>100</v>
      </c>
      <c r="O17" s="15">
        <f t="shared" si="0"/>
        <v>0</v>
      </c>
      <c r="P17" s="18">
        <v>0</v>
      </c>
      <c r="Q17" s="15">
        <f t="shared" si="1"/>
        <v>0</v>
      </c>
      <c r="R17" s="15" t="s">
        <v>32</v>
      </c>
      <c r="S17" s="15"/>
      <c r="T17" s="15"/>
      <c r="U17" s="15"/>
      <c r="V17" s="15"/>
      <c r="W17" s="15"/>
      <c r="X17" s="24">
        <v>0</v>
      </c>
      <c r="Y17" s="25">
        <v>0</v>
      </c>
    </row>
    <row r="18" s="2" customFormat="1" ht="42" customHeight="1" spans="1:25">
      <c r="A18" s="13">
        <v>16</v>
      </c>
      <c r="B18" s="14" t="s">
        <v>88</v>
      </c>
      <c r="C18" s="14" t="s">
        <v>84</v>
      </c>
      <c r="D18" s="15" t="s">
        <v>49</v>
      </c>
      <c r="E18" s="15" t="s">
        <v>36</v>
      </c>
      <c r="F18" s="15" t="s">
        <v>89</v>
      </c>
      <c r="G18" s="15" t="s">
        <v>90</v>
      </c>
      <c r="H18" s="13">
        <v>5</v>
      </c>
      <c r="I18" s="15">
        <v>30</v>
      </c>
      <c r="J18" s="15">
        <v>60</v>
      </c>
      <c r="K18" s="15">
        <v>60</v>
      </c>
      <c r="L18" s="15">
        <v>60</v>
      </c>
      <c r="M18" s="15">
        <v>0</v>
      </c>
      <c r="N18" s="15">
        <v>100</v>
      </c>
      <c r="O18" s="15">
        <f t="shared" si="0"/>
        <v>0</v>
      </c>
      <c r="P18" s="18">
        <v>0</v>
      </c>
      <c r="Q18" s="15">
        <f t="shared" si="1"/>
        <v>0</v>
      </c>
      <c r="R18" s="15" t="s">
        <v>32</v>
      </c>
      <c r="S18" s="15"/>
      <c r="T18" s="15"/>
      <c r="U18" s="15"/>
      <c r="V18" s="15"/>
      <c r="W18" s="15"/>
      <c r="X18" s="24">
        <v>0</v>
      </c>
      <c r="Y18" s="25"/>
    </row>
    <row r="19" s="2" customFormat="1" ht="33" customHeight="1" spans="1:25">
      <c r="A19" s="13">
        <v>17</v>
      </c>
      <c r="B19" s="14" t="s">
        <v>91</v>
      </c>
      <c r="C19" s="14" t="s">
        <v>92</v>
      </c>
      <c r="D19" s="15" t="s">
        <v>49</v>
      </c>
      <c r="E19" s="15" t="s">
        <v>36</v>
      </c>
      <c r="F19" s="15" t="s">
        <v>93</v>
      </c>
      <c r="G19" s="15" t="s">
        <v>94</v>
      </c>
      <c r="H19" s="13">
        <v>5</v>
      </c>
      <c r="I19" s="15">
        <v>30</v>
      </c>
      <c r="J19" s="15">
        <v>57</v>
      </c>
      <c r="K19" s="15">
        <v>57</v>
      </c>
      <c r="L19" s="15">
        <v>57</v>
      </c>
      <c r="M19" s="15">
        <v>0</v>
      </c>
      <c r="N19" s="15">
        <v>100</v>
      </c>
      <c r="O19" s="15">
        <f t="shared" si="0"/>
        <v>0</v>
      </c>
      <c r="P19" s="18">
        <v>0</v>
      </c>
      <c r="Q19" s="15">
        <f t="shared" si="1"/>
        <v>0</v>
      </c>
      <c r="R19" s="15" t="s">
        <v>32</v>
      </c>
      <c r="S19" s="15"/>
      <c r="T19" s="15"/>
      <c r="U19" s="15"/>
      <c r="V19" s="15"/>
      <c r="W19" s="15"/>
      <c r="X19" s="24">
        <v>0</v>
      </c>
      <c r="Y19" s="25">
        <v>0</v>
      </c>
    </row>
    <row r="20" s="2" customFormat="1" ht="27" customHeight="1" spans="1:25">
      <c r="A20" s="13">
        <v>18</v>
      </c>
      <c r="B20" s="14" t="s">
        <v>95</v>
      </c>
      <c r="C20" s="16" t="s">
        <v>92</v>
      </c>
      <c r="D20" s="15" t="s">
        <v>49</v>
      </c>
      <c r="E20" s="15" t="s">
        <v>36</v>
      </c>
      <c r="F20" s="15" t="s">
        <v>96</v>
      </c>
      <c r="G20" s="15" t="s">
        <v>97</v>
      </c>
      <c r="H20" s="15">
        <v>5</v>
      </c>
      <c r="I20" s="15">
        <v>30</v>
      </c>
      <c r="J20" s="15">
        <v>60</v>
      </c>
      <c r="K20" s="15">
        <v>60</v>
      </c>
      <c r="L20" s="15">
        <v>60</v>
      </c>
      <c r="M20" s="15">
        <v>0</v>
      </c>
      <c r="N20" s="15">
        <v>100</v>
      </c>
      <c r="O20" s="15">
        <f t="shared" si="0"/>
        <v>0</v>
      </c>
      <c r="P20" s="18">
        <v>0</v>
      </c>
      <c r="Q20" s="15">
        <f t="shared" si="1"/>
        <v>0</v>
      </c>
      <c r="R20" s="15" t="s">
        <v>32</v>
      </c>
      <c r="S20" s="15"/>
      <c r="T20" s="15"/>
      <c r="U20" s="15"/>
      <c r="V20" s="15"/>
      <c r="W20" s="15"/>
      <c r="X20" s="24">
        <v>0</v>
      </c>
      <c r="Y20" s="25"/>
    </row>
    <row r="21" s="2" customFormat="1" ht="27" customHeight="1" spans="1:25">
      <c r="A21" s="13">
        <v>19</v>
      </c>
      <c r="B21" s="14" t="s">
        <v>98</v>
      </c>
      <c r="C21" s="14" t="s">
        <v>92</v>
      </c>
      <c r="D21" s="15" t="s">
        <v>49</v>
      </c>
      <c r="E21" s="15" t="s">
        <v>36</v>
      </c>
      <c r="F21" s="15" t="s">
        <v>99</v>
      </c>
      <c r="G21" s="15" t="s">
        <v>100</v>
      </c>
      <c r="H21" s="15">
        <v>5</v>
      </c>
      <c r="I21" s="15">
        <v>30</v>
      </c>
      <c r="J21" s="15">
        <v>60</v>
      </c>
      <c r="K21" s="15">
        <v>60</v>
      </c>
      <c r="L21" s="15">
        <v>60</v>
      </c>
      <c r="M21" s="15">
        <v>0</v>
      </c>
      <c r="N21" s="15">
        <v>100</v>
      </c>
      <c r="O21" s="15">
        <f t="shared" si="0"/>
        <v>0</v>
      </c>
      <c r="P21" s="18">
        <v>0</v>
      </c>
      <c r="Q21" s="15">
        <f t="shared" si="1"/>
        <v>0</v>
      </c>
      <c r="R21" s="15" t="s">
        <v>32</v>
      </c>
      <c r="S21" s="15"/>
      <c r="T21" s="15"/>
      <c r="U21" s="15"/>
      <c r="V21" s="15"/>
      <c r="W21" s="15"/>
      <c r="X21" s="24">
        <v>0</v>
      </c>
      <c r="Y21" s="25"/>
    </row>
    <row r="22" s="2" customFormat="1" ht="27" customHeight="1" spans="1:25">
      <c r="A22" s="13">
        <v>20</v>
      </c>
      <c r="B22" s="14" t="s">
        <v>101</v>
      </c>
      <c r="C22" s="16" t="s">
        <v>102</v>
      </c>
      <c r="D22" s="15" t="s">
        <v>49</v>
      </c>
      <c r="E22" s="15" t="s">
        <v>50</v>
      </c>
      <c r="F22" s="15" t="s">
        <v>103</v>
      </c>
      <c r="G22" s="15" t="s">
        <v>104</v>
      </c>
      <c r="H22" s="15">
        <v>5</v>
      </c>
      <c r="I22" s="15">
        <v>30</v>
      </c>
      <c r="J22" s="15">
        <v>60</v>
      </c>
      <c r="K22" s="15">
        <v>60</v>
      </c>
      <c r="L22" s="15">
        <v>60</v>
      </c>
      <c r="M22" s="15">
        <v>0</v>
      </c>
      <c r="N22" s="15">
        <v>100</v>
      </c>
      <c r="O22" s="15">
        <f t="shared" si="0"/>
        <v>0</v>
      </c>
      <c r="P22" s="18">
        <v>0</v>
      </c>
      <c r="Q22" s="15">
        <f t="shared" si="1"/>
        <v>0</v>
      </c>
      <c r="R22" s="15" t="s">
        <v>32</v>
      </c>
      <c r="S22" s="15"/>
      <c r="T22" s="15"/>
      <c r="U22" s="15"/>
      <c r="V22" s="15"/>
      <c r="W22" s="15"/>
      <c r="X22" s="24">
        <v>0</v>
      </c>
      <c r="Y22" s="25">
        <v>0</v>
      </c>
    </row>
    <row r="23" s="2" customFormat="1" ht="27" customHeight="1" spans="1:25">
      <c r="A23" s="13">
        <v>21</v>
      </c>
      <c r="B23" s="14" t="s">
        <v>105</v>
      </c>
      <c r="C23" s="16" t="s">
        <v>102</v>
      </c>
      <c r="D23" s="15" t="s">
        <v>49</v>
      </c>
      <c r="E23" s="15" t="s">
        <v>36</v>
      </c>
      <c r="F23" s="15" t="s">
        <v>106</v>
      </c>
      <c r="G23" s="15" t="s">
        <v>107</v>
      </c>
      <c r="H23" s="15">
        <v>5</v>
      </c>
      <c r="I23" s="15">
        <v>30</v>
      </c>
      <c r="J23" s="15">
        <v>60</v>
      </c>
      <c r="K23" s="15">
        <v>60</v>
      </c>
      <c r="L23" s="15">
        <v>60</v>
      </c>
      <c r="M23" s="15">
        <v>0</v>
      </c>
      <c r="N23" s="15">
        <v>100</v>
      </c>
      <c r="O23" s="15">
        <f t="shared" si="0"/>
        <v>0</v>
      </c>
      <c r="P23" s="18">
        <v>0</v>
      </c>
      <c r="Q23" s="15">
        <f t="shared" si="1"/>
        <v>0</v>
      </c>
      <c r="R23" s="15" t="s">
        <v>32</v>
      </c>
      <c r="S23" s="15"/>
      <c r="T23" s="15"/>
      <c r="U23" s="15"/>
      <c r="V23" s="15"/>
      <c r="W23" s="15"/>
      <c r="X23" s="24">
        <v>0</v>
      </c>
      <c r="Y23" s="25"/>
    </row>
    <row r="24" s="2" customFormat="1" ht="27" customHeight="1" spans="1:25">
      <c r="A24" s="13">
        <v>22</v>
      </c>
      <c r="B24" s="14" t="s">
        <v>108</v>
      </c>
      <c r="C24" s="16" t="s">
        <v>102</v>
      </c>
      <c r="D24" s="15" t="s">
        <v>49</v>
      </c>
      <c r="E24" s="15" t="s">
        <v>36</v>
      </c>
      <c r="F24" s="15" t="s">
        <v>109</v>
      </c>
      <c r="G24" s="15" t="s">
        <v>110</v>
      </c>
      <c r="H24" s="15">
        <v>5</v>
      </c>
      <c r="I24" s="15">
        <v>30</v>
      </c>
      <c r="J24" s="15">
        <v>60</v>
      </c>
      <c r="K24" s="15">
        <v>60</v>
      </c>
      <c r="L24" s="15">
        <v>60</v>
      </c>
      <c r="M24" s="15">
        <v>0</v>
      </c>
      <c r="N24" s="15">
        <v>100</v>
      </c>
      <c r="O24" s="15">
        <f t="shared" si="0"/>
        <v>0</v>
      </c>
      <c r="P24" s="18">
        <v>0</v>
      </c>
      <c r="Q24" s="15">
        <f t="shared" si="1"/>
        <v>0</v>
      </c>
      <c r="R24" s="15" t="s">
        <v>32</v>
      </c>
      <c r="S24" s="15"/>
      <c r="T24" s="15"/>
      <c r="U24" s="15"/>
      <c r="V24" s="15"/>
      <c r="W24" s="15"/>
      <c r="X24" s="24">
        <v>0</v>
      </c>
      <c r="Y24" s="25"/>
    </row>
    <row r="25" s="2" customFormat="1" ht="27" customHeight="1" spans="1:25">
      <c r="A25" s="13">
        <v>23</v>
      </c>
      <c r="B25" s="14" t="s">
        <v>111</v>
      </c>
      <c r="C25" s="14" t="s">
        <v>112</v>
      </c>
      <c r="D25" s="15" t="s">
        <v>113</v>
      </c>
      <c r="E25" s="15" t="s">
        <v>56</v>
      </c>
      <c r="F25" s="15" t="s">
        <v>114</v>
      </c>
      <c r="G25" s="15" t="s">
        <v>115</v>
      </c>
      <c r="H25" s="15">
        <v>10</v>
      </c>
      <c r="I25" s="15">
        <v>80</v>
      </c>
      <c r="J25" s="15">
        <v>30</v>
      </c>
      <c r="K25" s="15">
        <v>30</v>
      </c>
      <c r="L25" s="15">
        <v>21</v>
      </c>
      <c r="M25" s="15">
        <v>0</v>
      </c>
      <c r="N25" s="15">
        <v>100</v>
      </c>
      <c r="O25" s="15">
        <f t="shared" si="0"/>
        <v>0</v>
      </c>
      <c r="P25" s="18">
        <v>0</v>
      </c>
      <c r="Q25" s="15">
        <f t="shared" si="1"/>
        <v>0</v>
      </c>
      <c r="R25" s="15" t="s">
        <v>32</v>
      </c>
      <c r="S25" s="15"/>
      <c r="T25" s="15"/>
      <c r="U25" s="15"/>
      <c r="V25" s="15"/>
      <c r="W25" s="15"/>
      <c r="X25" s="24">
        <v>0</v>
      </c>
      <c r="Y25" s="25">
        <v>0</v>
      </c>
    </row>
    <row r="26" s="2" customFormat="1" ht="27" customHeight="1" spans="1:25">
      <c r="A26" s="13">
        <v>24</v>
      </c>
      <c r="B26" s="14" t="s">
        <v>116</v>
      </c>
      <c r="C26" s="14" t="s">
        <v>112</v>
      </c>
      <c r="D26" s="15" t="s">
        <v>117</v>
      </c>
      <c r="E26" s="15" t="s">
        <v>56</v>
      </c>
      <c r="F26" s="15" t="s">
        <v>118</v>
      </c>
      <c r="G26" s="15" t="s">
        <v>119</v>
      </c>
      <c r="H26" s="13">
        <v>7</v>
      </c>
      <c r="I26" s="15">
        <v>56</v>
      </c>
      <c r="J26" s="15">
        <v>30</v>
      </c>
      <c r="K26" s="15">
        <v>30</v>
      </c>
      <c r="L26" s="15">
        <v>30</v>
      </c>
      <c r="M26" s="15">
        <v>0</v>
      </c>
      <c r="N26" s="15">
        <v>200</v>
      </c>
      <c r="O26" s="15">
        <f t="shared" si="0"/>
        <v>0</v>
      </c>
      <c r="P26" s="18">
        <v>0</v>
      </c>
      <c r="Q26" s="15">
        <f t="shared" si="1"/>
        <v>0</v>
      </c>
      <c r="R26" s="15" t="s">
        <v>32</v>
      </c>
      <c r="S26" s="15"/>
      <c r="T26" s="15"/>
      <c r="U26" s="15"/>
      <c r="V26" s="15"/>
      <c r="W26" s="15"/>
      <c r="X26" s="24">
        <v>0</v>
      </c>
      <c r="Y26" s="25"/>
    </row>
    <row r="27" s="2" customFormat="1" ht="27" customHeight="1" spans="1:25">
      <c r="A27" s="13">
        <v>25</v>
      </c>
      <c r="B27" s="14" t="s">
        <v>120</v>
      </c>
      <c r="C27" s="16" t="s">
        <v>112</v>
      </c>
      <c r="D27" s="15" t="s">
        <v>121</v>
      </c>
      <c r="E27" s="15" t="s">
        <v>56</v>
      </c>
      <c r="F27" s="15" t="s">
        <v>118</v>
      </c>
      <c r="G27" s="15" t="s">
        <v>119</v>
      </c>
      <c r="H27" s="15">
        <v>7</v>
      </c>
      <c r="I27" s="15">
        <v>56</v>
      </c>
      <c r="J27" s="15">
        <v>30</v>
      </c>
      <c r="K27" s="15">
        <v>30</v>
      </c>
      <c r="L27" s="15">
        <v>30</v>
      </c>
      <c r="M27" s="15">
        <v>0</v>
      </c>
      <c r="N27" s="15">
        <v>200</v>
      </c>
      <c r="O27" s="15">
        <f t="shared" si="0"/>
        <v>0</v>
      </c>
      <c r="P27" s="18">
        <v>0</v>
      </c>
      <c r="Q27" s="15">
        <f t="shared" si="1"/>
        <v>0</v>
      </c>
      <c r="R27" s="15" t="s">
        <v>32</v>
      </c>
      <c r="S27" s="15"/>
      <c r="T27" s="15"/>
      <c r="U27" s="15"/>
      <c r="V27" s="15"/>
      <c r="W27" s="15"/>
      <c r="X27" s="24">
        <v>0</v>
      </c>
      <c r="Y27" s="25"/>
    </row>
    <row r="28" s="2" customFormat="1" ht="27" customHeight="1" spans="1:25">
      <c r="A28" s="13">
        <v>26</v>
      </c>
      <c r="B28" s="14" t="s">
        <v>122</v>
      </c>
      <c r="C28" s="16" t="s">
        <v>123</v>
      </c>
      <c r="D28" s="15" t="s">
        <v>124</v>
      </c>
      <c r="E28" s="15" t="s">
        <v>56</v>
      </c>
      <c r="F28" s="15" t="s">
        <v>125</v>
      </c>
      <c r="G28" s="15" t="s">
        <v>126</v>
      </c>
      <c r="H28" s="15">
        <v>7</v>
      </c>
      <c r="I28" s="15">
        <v>56</v>
      </c>
      <c r="J28" s="15">
        <v>30</v>
      </c>
      <c r="K28" s="15">
        <v>30</v>
      </c>
      <c r="L28" s="15">
        <v>30</v>
      </c>
      <c r="M28" s="15">
        <v>29</v>
      </c>
      <c r="N28" s="15">
        <v>200</v>
      </c>
      <c r="O28" s="15">
        <f t="shared" si="0"/>
        <v>40600</v>
      </c>
      <c r="P28" s="18">
        <v>0</v>
      </c>
      <c r="Q28" s="15">
        <f t="shared" si="1"/>
        <v>40600</v>
      </c>
      <c r="R28" s="15" t="s">
        <v>32</v>
      </c>
      <c r="S28" s="15"/>
      <c r="T28" s="15"/>
      <c r="U28" s="15"/>
      <c r="V28" s="15"/>
      <c r="W28" s="15"/>
      <c r="X28" s="25">
        <f t="shared" ref="X28:X37" si="2">Q28</f>
        <v>40600</v>
      </c>
      <c r="Y28" s="25">
        <f>SUM(X28:X37)</f>
        <v>396200</v>
      </c>
    </row>
    <row r="29" s="2" customFormat="1" ht="27" customHeight="1" spans="1:25">
      <c r="A29" s="13">
        <v>27</v>
      </c>
      <c r="B29" s="14" t="s">
        <v>127</v>
      </c>
      <c r="C29" s="14" t="s">
        <v>123</v>
      </c>
      <c r="D29" s="15" t="s">
        <v>128</v>
      </c>
      <c r="E29" s="15" t="s">
        <v>56</v>
      </c>
      <c r="F29" s="15" t="s">
        <v>125</v>
      </c>
      <c r="G29" s="15" t="s">
        <v>126</v>
      </c>
      <c r="H29" s="13">
        <v>7</v>
      </c>
      <c r="I29" s="15">
        <v>56</v>
      </c>
      <c r="J29" s="15">
        <v>30</v>
      </c>
      <c r="K29" s="15">
        <v>30</v>
      </c>
      <c r="L29" s="15">
        <v>30</v>
      </c>
      <c r="M29" s="15">
        <v>29</v>
      </c>
      <c r="N29" s="15">
        <v>200</v>
      </c>
      <c r="O29" s="15">
        <f t="shared" si="0"/>
        <v>40600</v>
      </c>
      <c r="P29" s="18">
        <v>0</v>
      </c>
      <c r="Q29" s="15">
        <f t="shared" si="1"/>
        <v>40600</v>
      </c>
      <c r="R29" s="15" t="s">
        <v>32</v>
      </c>
      <c r="S29" s="15"/>
      <c r="T29" s="15"/>
      <c r="U29" s="15"/>
      <c r="V29" s="15"/>
      <c r="W29" s="15"/>
      <c r="X29" s="25">
        <f t="shared" si="2"/>
        <v>40600</v>
      </c>
      <c r="Y29" s="25"/>
    </row>
    <row r="30" s="2" customFormat="1" ht="27" customHeight="1" spans="1:25">
      <c r="A30" s="13">
        <v>28</v>
      </c>
      <c r="B30" s="14" t="s">
        <v>129</v>
      </c>
      <c r="C30" s="16" t="s">
        <v>123</v>
      </c>
      <c r="D30" s="15" t="s">
        <v>130</v>
      </c>
      <c r="E30" s="15" t="s">
        <v>56</v>
      </c>
      <c r="F30" s="15" t="s">
        <v>125</v>
      </c>
      <c r="G30" s="15" t="s">
        <v>126</v>
      </c>
      <c r="H30" s="15">
        <v>7</v>
      </c>
      <c r="I30" s="15">
        <v>56</v>
      </c>
      <c r="J30" s="15">
        <v>30</v>
      </c>
      <c r="K30" s="15">
        <v>29</v>
      </c>
      <c r="L30" s="15">
        <v>30</v>
      </c>
      <c r="M30" s="15">
        <v>30</v>
      </c>
      <c r="N30" s="15">
        <v>200</v>
      </c>
      <c r="O30" s="15">
        <f t="shared" si="0"/>
        <v>42000</v>
      </c>
      <c r="P30" s="18">
        <v>0</v>
      </c>
      <c r="Q30" s="15">
        <f t="shared" si="1"/>
        <v>42000</v>
      </c>
      <c r="R30" s="15" t="s">
        <v>32</v>
      </c>
      <c r="S30" s="15"/>
      <c r="T30" s="15"/>
      <c r="U30" s="15"/>
      <c r="V30" s="15"/>
      <c r="W30" s="15"/>
      <c r="X30" s="25">
        <f t="shared" si="2"/>
        <v>42000</v>
      </c>
      <c r="Y30" s="25"/>
    </row>
    <row r="31" s="2" customFormat="1" ht="27" customHeight="1" spans="1:25">
      <c r="A31" s="13">
        <v>29</v>
      </c>
      <c r="B31" s="14" t="s">
        <v>131</v>
      </c>
      <c r="C31" s="16" t="s">
        <v>123</v>
      </c>
      <c r="D31" s="15" t="s">
        <v>132</v>
      </c>
      <c r="E31" s="15" t="s">
        <v>56</v>
      </c>
      <c r="F31" s="15" t="s">
        <v>125</v>
      </c>
      <c r="G31" s="15" t="s">
        <v>126</v>
      </c>
      <c r="H31" s="15">
        <v>7</v>
      </c>
      <c r="I31" s="15">
        <v>56</v>
      </c>
      <c r="J31" s="15">
        <v>30</v>
      </c>
      <c r="K31" s="15">
        <v>29</v>
      </c>
      <c r="L31" s="15">
        <v>29</v>
      </c>
      <c r="M31" s="15">
        <v>28</v>
      </c>
      <c r="N31" s="15">
        <v>200</v>
      </c>
      <c r="O31" s="15">
        <f t="shared" si="0"/>
        <v>39200</v>
      </c>
      <c r="P31" s="18">
        <v>0</v>
      </c>
      <c r="Q31" s="15">
        <f t="shared" si="1"/>
        <v>39200</v>
      </c>
      <c r="R31" s="15" t="s">
        <v>32</v>
      </c>
      <c r="S31" s="15"/>
      <c r="T31" s="15"/>
      <c r="U31" s="15"/>
      <c r="V31" s="15"/>
      <c r="W31" s="15"/>
      <c r="X31" s="25">
        <f t="shared" si="2"/>
        <v>39200</v>
      </c>
      <c r="Y31" s="25"/>
    </row>
    <row r="32" s="2" customFormat="1" ht="27" customHeight="1" spans="1:25">
      <c r="A32" s="13">
        <v>30</v>
      </c>
      <c r="B32" s="14" t="s">
        <v>133</v>
      </c>
      <c r="C32" s="14" t="s">
        <v>123</v>
      </c>
      <c r="D32" s="15" t="s">
        <v>134</v>
      </c>
      <c r="E32" s="15" t="s">
        <v>56</v>
      </c>
      <c r="F32" s="15" t="s">
        <v>125</v>
      </c>
      <c r="G32" s="15" t="s">
        <v>126</v>
      </c>
      <c r="H32" s="13">
        <v>7</v>
      </c>
      <c r="I32" s="15">
        <v>56</v>
      </c>
      <c r="J32" s="15">
        <v>30</v>
      </c>
      <c r="K32" s="15">
        <v>29</v>
      </c>
      <c r="L32" s="15">
        <v>29</v>
      </c>
      <c r="M32" s="15">
        <v>28</v>
      </c>
      <c r="N32" s="15">
        <v>200</v>
      </c>
      <c r="O32" s="15">
        <f t="shared" si="0"/>
        <v>39200</v>
      </c>
      <c r="P32" s="18">
        <v>0</v>
      </c>
      <c r="Q32" s="15">
        <f t="shared" si="1"/>
        <v>39200</v>
      </c>
      <c r="R32" s="15" t="s">
        <v>32</v>
      </c>
      <c r="S32" s="15"/>
      <c r="T32" s="15"/>
      <c r="U32" s="15"/>
      <c r="V32" s="15"/>
      <c r="W32" s="15"/>
      <c r="X32" s="25">
        <f t="shared" si="2"/>
        <v>39200</v>
      </c>
      <c r="Y32" s="25"/>
    </row>
    <row r="33" s="2" customFormat="1" ht="27" customHeight="1" spans="1:25">
      <c r="A33" s="13">
        <v>31</v>
      </c>
      <c r="B33" s="14" t="s">
        <v>135</v>
      </c>
      <c r="C33" s="16" t="s">
        <v>123</v>
      </c>
      <c r="D33" s="15" t="s">
        <v>136</v>
      </c>
      <c r="E33" s="15" t="s">
        <v>56</v>
      </c>
      <c r="F33" s="15" t="s">
        <v>125</v>
      </c>
      <c r="G33" s="15" t="s">
        <v>126</v>
      </c>
      <c r="H33" s="15">
        <v>7</v>
      </c>
      <c r="I33" s="15">
        <v>56</v>
      </c>
      <c r="J33" s="15">
        <v>30</v>
      </c>
      <c r="K33" s="15">
        <v>29</v>
      </c>
      <c r="L33" s="15">
        <v>29</v>
      </c>
      <c r="M33" s="15">
        <v>27</v>
      </c>
      <c r="N33" s="15">
        <v>200</v>
      </c>
      <c r="O33" s="15">
        <f t="shared" si="0"/>
        <v>37800</v>
      </c>
      <c r="P33" s="18">
        <v>0</v>
      </c>
      <c r="Q33" s="15">
        <f t="shared" si="1"/>
        <v>37800</v>
      </c>
      <c r="R33" s="15" t="s">
        <v>32</v>
      </c>
      <c r="S33" s="15"/>
      <c r="T33" s="15"/>
      <c r="U33" s="15"/>
      <c r="V33" s="15"/>
      <c r="W33" s="15"/>
      <c r="X33" s="25">
        <f t="shared" si="2"/>
        <v>37800</v>
      </c>
      <c r="Y33" s="25"/>
    </row>
    <row r="34" s="2" customFormat="1" ht="27" customHeight="1" spans="1:25">
      <c r="A34" s="13">
        <v>32</v>
      </c>
      <c r="B34" s="14" t="s">
        <v>137</v>
      </c>
      <c r="C34" s="16" t="s">
        <v>123</v>
      </c>
      <c r="D34" s="15" t="s">
        <v>138</v>
      </c>
      <c r="E34" s="15" t="s">
        <v>56</v>
      </c>
      <c r="F34" s="15" t="s">
        <v>125</v>
      </c>
      <c r="G34" s="15" t="s">
        <v>126</v>
      </c>
      <c r="H34" s="15">
        <v>7</v>
      </c>
      <c r="I34" s="15">
        <v>56</v>
      </c>
      <c r="J34" s="15">
        <v>30</v>
      </c>
      <c r="K34" s="15">
        <v>30</v>
      </c>
      <c r="L34" s="15">
        <v>29</v>
      </c>
      <c r="M34" s="15">
        <v>26</v>
      </c>
      <c r="N34" s="15">
        <v>200</v>
      </c>
      <c r="O34" s="15">
        <f t="shared" si="0"/>
        <v>36400</v>
      </c>
      <c r="P34" s="18">
        <v>0</v>
      </c>
      <c r="Q34" s="15">
        <f t="shared" si="1"/>
        <v>36400</v>
      </c>
      <c r="R34" s="15" t="s">
        <v>32</v>
      </c>
      <c r="S34" s="15"/>
      <c r="T34" s="15"/>
      <c r="U34" s="15"/>
      <c r="V34" s="15"/>
      <c r="W34" s="15"/>
      <c r="X34" s="25">
        <f t="shared" si="2"/>
        <v>36400</v>
      </c>
      <c r="Y34" s="25"/>
    </row>
    <row r="35" s="2" customFormat="1" ht="27" customHeight="1" spans="1:25">
      <c r="A35" s="13">
        <v>33</v>
      </c>
      <c r="B35" s="14" t="s">
        <v>139</v>
      </c>
      <c r="C35" s="16" t="s">
        <v>123</v>
      </c>
      <c r="D35" s="15" t="s">
        <v>140</v>
      </c>
      <c r="E35" s="15" t="s">
        <v>56</v>
      </c>
      <c r="F35" s="15" t="s">
        <v>125</v>
      </c>
      <c r="G35" s="15" t="s">
        <v>126</v>
      </c>
      <c r="H35" s="15">
        <v>7</v>
      </c>
      <c r="I35" s="15">
        <v>56</v>
      </c>
      <c r="J35" s="15">
        <v>30</v>
      </c>
      <c r="K35" s="15">
        <v>30</v>
      </c>
      <c r="L35" s="15">
        <v>30</v>
      </c>
      <c r="M35" s="15">
        <v>29</v>
      </c>
      <c r="N35" s="15">
        <v>200</v>
      </c>
      <c r="O35" s="15">
        <f t="shared" si="0"/>
        <v>40600</v>
      </c>
      <c r="P35" s="18">
        <v>0</v>
      </c>
      <c r="Q35" s="15">
        <f t="shared" si="1"/>
        <v>40600</v>
      </c>
      <c r="R35" s="15" t="s">
        <v>32</v>
      </c>
      <c r="S35" s="15"/>
      <c r="T35" s="15"/>
      <c r="U35" s="15"/>
      <c r="V35" s="15"/>
      <c r="W35" s="15"/>
      <c r="X35" s="25">
        <f t="shared" si="2"/>
        <v>40600</v>
      </c>
      <c r="Y35" s="25"/>
    </row>
    <row r="36" s="2" customFormat="1" ht="27" customHeight="1" spans="1:25">
      <c r="A36" s="13">
        <v>34</v>
      </c>
      <c r="B36" s="14" t="s">
        <v>141</v>
      </c>
      <c r="C36" s="14" t="s">
        <v>123</v>
      </c>
      <c r="D36" s="15" t="s">
        <v>142</v>
      </c>
      <c r="E36" s="15" t="s">
        <v>56</v>
      </c>
      <c r="F36" s="15" t="s">
        <v>125</v>
      </c>
      <c r="G36" s="15" t="s">
        <v>126</v>
      </c>
      <c r="H36" s="13">
        <v>7</v>
      </c>
      <c r="I36" s="15">
        <v>56</v>
      </c>
      <c r="J36" s="15">
        <v>30</v>
      </c>
      <c r="K36" s="15">
        <v>30</v>
      </c>
      <c r="L36" s="15">
        <v>29</v>
      </c>
      <c r="M36" s="15">
        <v>28</v>
      </c>
      <c r="N36" s="15">
        <v>200</v>
      </c>
      <c r="O36" s="15">
        <f t="shared" si="0"/>
        <v>39200</v>
      </c>
      <c r="P36" s="18">
        <v>0</v>
      </c>
      <c r="Q36" s="15">
        <f t="shared" si="1"/>
        <v>39200</v>
      </c>
      <c r="R36" s="15" t="s">
        <v>32</v>
      </c>
      <c r="S36" s="15"/>
      <c r="T36" s="15"/>
      <c r="U36" s="15"/>
      <c r="V36" s="15"/>
      <c r="W36" s="15"/>
      <c r="X36" s="25">
        <f t="shared" si="2"/>
        <v>39200</v>
      </c>
      <c r="Y36" s="25"/>
    </row>
    <row r="37" s="2" customFormat="1" ht="27" customHeight="1" spans="1:25">
      <c r="A37" s="13">
        <v>35</v>
      </c>
      <c r="B37" s="14" t="s">
        <v>143</v>
      </c>
      <c r="C37" s="16" t="s">
        <v>123</v>
      </c>
      <c r="D37" s="15" t="s">
        <v>144</v>
      </c>
      <c r="E37" s="15" t="s">
        <v>56</v>
      </c>
      <c r="F37" s="15" t="s">
        <v>125</v>
      </c>
      <c r="G37" s="15" t="s">
        <v>126</v>
      </c>
      <c r="H37" s="15">
        <v>7</v>
      </c>
      <c r="I37" s="15">
        <v>56</v>
      </c>
      <c r="J37" s="15">
        <v>30</v>
      </c>
      <c r="K37" s="15">
        <v>30</v>
      </c>
      <c r="L37" s="15">
        <v>30</v>
      </c>
      <c r="M37" s="15">
        <v>29</v>
      </c>
      <c r="N37" s="15">
        <v>200</v>
      </c>
      <c r="O37" s="15">
        <f t="shared" si="0"/>
        <v>40600</v>
      </c>
      <c r="P37" s="18">
        <v>0</v>
      </c>
      <c r="Q37" s="15">
        <f t="shared" si="1"/>
        <v>40600</v>
      </c>
      <c r="R37" s="15" t="s">
        <v>32</v>
      </c>
      <c r="S37" s="15"/>
      <c r="T37" s="15"/>
      <c r="U37" s="15"/>
      <c r="V37" s="15"/>
      <c r="W37" s="15"/>
      <c r="X37" s="25">
        <f t="shared" si="2"/>
        <v>40600</v>
      </c>
      <c r="Y37" s="25"/>
    </row>
    <row r="38" s="2" customFormat="1" ht="38" customHeight="1" spans="1:25">
      <c r="A38" s="13">
        <v>36</v>
      </c>
      <c r="B38" s="14" t="s">
        <v>145</v>
      </c>
      <c r="C38" s="16" t="s">
        <v>146</v>
      </c>
      <c r="D38" s="15" t="s">
        <v>147</v>
      </c>
      <c r="E38" s="15" t="s">
        <v>67</v>
      </c>
      <c r="F38" s="15" t="s">
        <v>68</v>
      </c>
      <c r="G38" s="15" t="s">
        <v>148</v>
      </c>
      <c r="H38" s="15">
        <v>1</v>
      </c>
      <c r="I38" s="15">
        <v>6</v>
      </c>
      <c r="J38" s="15">
        <v>55</v>
      </c>
      <c r="K38" s="15">
        <v>55</v>
      </c>
      <c r="L38" s="15">
        <v>55</v>
      </c>
      <c r="M38" s="15">
        <v>0</v>
      </c>
      <c r="N38" s="15">
        <v>60</v>
      </c>
      <c r="O38" s="15">
        <f t="shared" si="0"/>
        <v>0</v>
      </c>
      <c r="P38" s="18">
        <v>0</v>
      </c>
      <c r="Q38" s="15">
        <f t="shared" si="1"/>
        <v>0</v>
      </c>
      <c r="R38" s="15" t="s">
        <v>32</v>
      </c>
      <c r="S38" s="15"/>
      <c r="T38" s="15"/>
      <c r="U38" s="15"/>
      <c r="V38" s="15"/>
      <c r="W38" s="15"/>
      <c r="X38" s="24">
        <v>0</v>
      </c>
      <c r="Y38" s="25">
        <v>0</v>
      </c>
    </row>
    <row r="39" s="2" customFormat="1" ht="38" customHeight="1" spans="1:25">
      <c r="A39" s="13">
        <v>37</v>
      </c>
      <c r="B39" s="14" t="s">
        <v>149</v>
      </c>
      <c r="C39" s="16" t="s">
        <v>146</v>
      </c>
      <c r="D39" s="15" t="s">
        <v>150</v>
      </c>
      <c r="E39" s="15" t="s">
        <v>67</v>
      </c>
      <c r="F39" s="15" t="s">
        <v>72</v>
      </c>
      <c r="G39" s="15" t="s">
        <v>148</v>
      </c>
      <c r="H39" s="15">
        <v>1</v>
      </c>
      <c r="I39" s="15">
        <v>6</v>
      </c>
      <c r="J39" s="15">
        <v>53</v>
      </c>
      <c r="K39" s="15">
        <v>53</v>
      </c>
      <c r="L39" s="15">
        <v>53</v>
      </c>
      <c r="M39" s="15">
        <v>0</v>
      </c>
      <c r="N39" s="15">
        <v>60</v>
      </c>
      <c r="O39" s="15">
        <f t="shared" si="0"/>
        <v>0</v>
      </c>
      <c r="P39" s="18">
        <v>0</v>
      </c>
      <c r="Q39" s="15">
        <f t="shared" si="1"/>
        <v>0</v>
      </c>
      <c r="R39" s="15" t="s">
        <v>32</v>
      </c>
      <c r="S39" s="15"/>
      <c r="T39" s="15"/>
      <c r="U39" s="15"/>
      <c r="V39" s="15"/>
      <c r="W39" s="15"/>
      <c r="X39" s="24">
        <v>0</v>
      </c>
      <c r="Y39" s="25"/>
    </row>
    <row r="40" s="2" customFormat="1" ht="38" customHeight="1" spans="1:25">
      <c r="A40" s="13">
        <v>38</v>
      </c>
      <c r="B40" s="14" t="s">
        <v>151</v>
      </c>
      <c r="C40" s="14" t="s">
        <v>146</v>
      </c>
      <c r="D40" s="15" t="s">
        <v>152</v>
      </c>
      <c r="E40" s="15" t="s">
        <v>67</v>
      </c>
      <c r="F40" s="15" t="s">
        <v>153</v>
      </c>
      <c r="G40" s="15" t="s">
        <v>148</v>
      </c>
      <c r="H40" s="13">
        <v>1</v>
      </c>
      <c r="I40" s="15">
        <v>6</v>
      </c>
      <c r="J40" s="15">
        <v>50</v>
      </c>
      <c r="K40" s="15">
        <v>50</v>
      </c>
      <c r="L40" s="15">
        <v>50</v>
      </c>
      <c r="M40" s="15">
        <v>0</v>
      </c>
      <c r="N40" s="15">
        <v>60</v>
      </c>
      <c r="O40" s="15">
        <f t="shared" si="0"/>
        <v>0</v>
      </c>
      <c r="P40" s="18">
        <v>0</v>
      </c>
      <c r="Q40" s="15">
        <f t="shared" si="1"/>
        <v>0</v>
      </c>
      <c r="R40" s="15" t="s">
        <v>32</v>
      </c>
      <c r="S40" s="15"/>
      <c r="T40" s="15"/>
      <c r="U40" s="15"/>
      <c r="V40" s="15"/>
      <c r="W40" s="15"/>
      <c r="X40" s="24">
        <v>0</v>
      </c>
      <c r="Y40" s="25"/>
    </row>
    <row r="41" s="2" customFormat="1" ht="27" customHeight="1" spans="1:25">
      <c r="A41" s="13">
        <v>39</v>
      </c>
      <c r="B41" s="14" t="s">
        <v>154</v>
      </c>
      <c r="C41" s="16" t="s">
        <v>155</v>
      </c>
      <c r="D41" s="15" t="s">
        <v>156</v>
      </c>
      <c r="E41" s="15" t="s">
        <v>67</v>
      </c>
      <c r="F41" s="15" t="s">
        <v>157</v>
      </c>
      <c r="G41" s="15" t="s">
        <v>158</v>
      </c>
      <c r="H41" s="15">
        <v>1</v>
      </c>
      <c r="I41" s="15">
        <v>6</v>
      </c>
      <c r="J41" s="15">
        <v>60</v>
      </c>
      <c r="K41" s="15">
        <v>51</v>
      </c>
      <c r="L41" s="15">
        <v>51</v>
      </c>
      <c r="M41" s="15">
        <v>0</v>
      </c>
      <c r="N41" s="15">
        <v>60</v>
      </c>
      <c r="O41" s="15">
        <f t="shared" si="0"/>
        <v>0</v>
      </c>
      <c r="P41" s="18">
        <v>0</v>
      </c>
      <c r="Q41" s="15">
        <f t="shared" si="1"/>
        <v>0</v>
      </c>
      <c r="R41" s="15" t="s">
        <v>32</v>
      </c>
      <c r="S41" s="15"/>
      <c r="T41" s="15"/>
      <c r="U41" s="15"/>
      <c r="V41" s="15"/>
      <c r="W41" s="15"/>
      <c r="X41" s="24">
        <v>0</v>
      </c>
      <c r="Y41" s="25">
        <v>0</v>
      </c>
    </row>
    <row r="42" s="2" customFormat="1" ht="27" customHeight="1" spans="1:25">
      <c r="A42" s="13">
        <v>40</v>
      </c>
      <c r="B42" s="14" t="s">
        <v>159</v>
      </c>
      <c r="C42" s="16" t="s">
        <v>155</v>
      </c>
      <c r="D42" s="15" t="s">
        <v>160</v>
      </c>
      <c r="E42" s="15" t="s">
        <v>67</v>
      </c>
      <c r="F42" s="15" t="s">
        <v>157</v>
      </c>
      <c r="G42" s="15" t="s">
        <v>158</v>
      </c>
      <c r="H42" s="15">
        <v>1</v>
      </c>
      <c r="I42" s="15">
        <v>6</v>
      </c>
      <c r="J42" s="15">
        <v>60</v>
      </c>
      <c r="K42" s="15">
        <v>57</v>
      </c>
      <c r="L42" s="15">
        <v>57</v>
      </c>
      <c r="M42" s="15">
        <v>0</v>
      </c>
      <c r="N42" s="15">
        <v>60</v>
      </c>
      <c r="O42" s="15">
        <f t="shared" si="0"/>
        <v>0</v>
      </c>
      <c r="P42" s="18">
        <v>0</v>
      </c>
      <c r="Q42" s="15">
        <f t="shared" si="1"/>
        <v>0</v>
      </c>
      <c r="R42" s="15" t="s">
        <v>32</v>
      </c>
      <c r="S42" s="15"/>
      <c r="T42" s="15"/>
      <c r="U42" s="15"/>
      <c r="V42" s="15"/>
      <c r="W42" s="15"/>
      <c r="X42" s="24">
        <v>0</v>
      </c>
      <c r="Y42" s="25"/>
    </row>
    <row r="43" s="2" customFormat="1" ht="27" customHeight="1" spans="1:25">
      <c r="A43" s="13">
        <v>41</v>
      </c>
      <c r="B43" s="14" t="s">
        <v>161</v>
      </c>
      <c r="C43" s="16" t="s">
        <v>155</v>
      </c>
      <c r="D43" s="15" t="s">
        <v>162</v>
      </c>
      <c r="E43" s="15" t="s">
        <v>67</v>
      </c>
      <c r="F43" s="15" t="s">
        <v>163</v>
      </c>
      <c r="G43" s="15" t="s">
        <v>158</v>
      </c>
      <c r="H43" s="15">
        <v>1</v>
      </c>
      <c r="I43" s="15">
        <v>6</v>
      </c>
      <c r="J43" s="15">
        <v>50</v>
      </c>
      <c r="K43" s="15">
        <v>33</v>
      </c>
      <c r="L43" s="15">
        <v>33</v>
      </c>
      <c r="M43" s="15">
        <v>0</v>
      </c>
      <c r="N43" s="15">
        <v>60</v>
      </c>
      <c r="O43" s="15">
        <f t="shared" si="0"/>
        <v>0</v>
      </c>
      <c r="P43" s="18">
        <v>0</v>
      </c>
      <c r="Q43" s="15">
        <f t="shared" si="1"/>
        <v>0</v>
      </c>
      <c r="R43" s="15" t="s">
        <v>32</v>
      </c>
      <c r="S43" s="15"/>
      <c r="T43" s="15"/>
      <c r="U43" s="15"/>
      <c r="V43" s="15"/>
      <c r="W43" s="15"/>
      <c r="X43" s="24">
        <v>0</v>
      </c>
      <c r="Y43" s="25"/>
    </row>
    <row r="44" s="2" customFormat="1" ht="27" customHeight="1" spans="1:25">
      <c r="A44" s="13">
        <v>42</v>
      </c>
      <c r="B44" s="14" t="s">
        <v>164</v>
      </c>
      <c r="C44" s="16" t="s">
        <v>155</v>
      </c>
      <c r="D44" s="15" t="s">
        <v>162</v>
      </c>
      <c r="E44" s="15" t="s">
        <v>67</v>
      </c>
      <c r="F44" s="15" t="s">
        <v>165</v>
      </c>
      <c r="G44" s="15" t="s">
        <v>158</v>
      </c>
      <c r="H44" s="15">
        <v>1</v>
      </c>
      <c r="I44" s="15">
        <v>6</v>
      </c>
      <c r="J44" s="15">
        <v>50</v>
      </c>
      <c r="K44" s="15">
        <v>47</v>
      </c>
      <c r="L44" s="15">
        <v>47</v>
      </c>
      <c r="M44" s="15">
        <v>0</v>
      </c>
      <c r="N44" s="15">
        <v>60</v>
      </c>
      <c r="O44" s="15">
        <f t="shared" si="0"/>
        <v>0</v>
      </c>
      <c r="P44" s="18">
        <v>0</v>
      </c>
      <c r="Q44" s="15">
        <f t="shared" si="1"/>
        <v>0</v>
      </c>
      <c r="R44" s="15" t="s">
        <v>32</v>
      </c>
      <c r="S44" s="15"/>
      <c r="T44" s="15"/>
      <c r="U44" s="15"/>
      <c r="V44" s="15"/>
      <c r="W44" s="15"/>
      <c r="X44" s="24">
        <v>0</v>
      </c>
      <c r="Y44" s="25"/>
    </row>
    <row r="45" s="2" customFormat="1" ht="27" customHeight="1" spans="1:25">
      <c r="A45" s="13">
        <v>43</v>
      </c>
      <c r="B45" s="14" t="s">
        <v>166</v>
      </c>
      <c r="C45" s="16" t="s">
        <v>155</v>
      </c>
      <c r="D45" s="15" t="s">
        <v>162</v>
      </c>
      <c r="E45" s="15" t="s">
        <v>67</v>
      </c>
      <c r="F45" s="15" t="s">
        <v>167</v>
      </c>
      <c r="G45" s="15" t="s">
        <v>158</v>
      </c>
      <c r="H45" s="15">
        <v>1</v>
      </c>
      <c r="I45" s="15">
        <v>6</v>
      </c>
      <c r="J45" s="15">
        <v>50</v>
      </c>
      <c r="K45" s="15">
        <v>50</v>
      </c>
      <c r="L45" s="15">
        <v>50</v>
      </c>
      <c r="M45" s="15">
        <v>0</v>
      </c>
      <c r="N45" s="15">
        <v>60</v>
      </c>
      <c r="O45" s="15">
        <f t="shared" si="0"/>
        <v>0</v>
      </c>
      <c r="P45" s="18">
        <v>0</v>
      </c>
      <c r="Q45" s="15">
        <f t="shared" si="1"/>
        <v>0</v>
      </c>
      <c r="R45" s="15" t="s">
        <v>32</v>
      </c>
      <c r="S45" s="15"/>
      <c r="T45" s="15"/>
      <c r="U45" s="15"/>
      <c r="V45" s="15"/>
      <c r="W45" s="15"/>
      <c r="X45" s="24">
        <v>0</v>
      </c>
      <c r="Y45" s="25"/>
    </row>
    <row r="46" s="2" customFormat="1" ht="27" customHeight="1" spans="1:25">
      <c r="A46" s="13">
        <v>44</v>
      </c>
      <c r="B46" s="14" t="s">
        <v>168</v>
      </c>
      <c r="C46" s="14" t="s">
        <v>155</v>
      </c>
      <c r="D46" s="15" t="s">
        <v>162</v>
      </c>
      <c r="E46" s="15" t="s">
        <v>67</v>
      </c>
      <c r="F46" s="15" t="s">
        <v>167</v>
      </c>
      <c r="G46" s="15" t="s">
        <v>158</v>
      </c>
      <c r="H46" s="13">
        <v>1</v>
      </c>
      <c r="I46" s="15">
        <v>6</v>
      </c>
      <c r="J46" s="15">
        <v>50</v>
      </c>
      <c r="K46" s="15">
        <v>41</v>
      </c>
      <c r="L46" s="15">
        <v>41</v>
      </c>
      <c r="M46" s="15">
        <v>0</v>
      </c>
      <c r="N46" s="15">
        <v>60</v>
      </c>
      <c r="O46" s="15">
        <f t="shared" si="0"/>
        <v>0</v>
      </c>
      <c r="P46" s="18">
        <v>0</v>
      </c>
      <c r="Q46" s="15">
        <f t="shared" si="1"/>
        <v>0</v>
      </c>
      <c r="R46" s="15" t="s">
        <v>32</v>
      </c>
      <c r="S46" s="15"/>
      <c r="T46" s="15"/>
      <c r="U46" s="15"/>
      <c r="V46" s="15"/>
      <c r="W46" s="15"/>
      <c r="X46" s="24">
        <v>0</v>
      </c>
      <c r="Y46" s="25"/>
    </row>
    <row r="47" s="2" customFormat="1" ht="31" customHeight="1" spans="1:25">
      <c r="A47" s="13">
        <v>45</v>
      </c>
      <c r="B47" s="14" t="s">
        <v>169</v>
      </c>
      <c r="C47" s="16" t="s">
        <v>170</v>
      </c>
      <c r="D47" s="15" t="s">
        <v>171</v>
      </c>
      <c r="E47" s="15" t="s">
        <v>172</v>
      </c>
      <c r="F47" s="15" t="s">
        <v>173</v>
      </c>
      <c r="G47" s="15" t="s">
        <v>174</v>
      </c>
      <c r="H47" s="15">
        <v>30</v>
      </c>
      <c r="I47" s="15">
        <v>240</v>
      </c>
      <c r="J47" s="15">
        <v>50</v>
      </c>
      <c r="K47" s="15">
        <v>49</v>
      </c>
      <c r="L47" s="15">
        <v>47</v>
      </c>
      <c r="M47" s="15">
        <v>19</v>
      </c>
      <c r="N47" s="15">
        <v>110</v>
      </c>
      <c r="O47" s="15">
        <f t="shared" si="0"/>
        <v>62700</v>
      </c>
      <c r="P47" s="18">
        <v>0</v>
      </c>
      <c r="Q47" s="15">
        <f t="shared" si="1"/>
        <v>62700</v>
      </c>
      <c r="R47" s="15" t="s">
        <v>175</v>
      </c>
      <c r="S47" s="15"/>
      <c r="T47" s="15"/>
      <c r="U47" s="15"/>
      <c r="V47" s="15"/>
      <c r="W47" s="15"/>
      <c r="X47" s="25">
        <f t="shared" ref="X47:X57" si="3">Q47</f>
        <v>62700</v>
      </c>
      <c r="Y47" s="25">
        <f>X47</f>
        <v>62700</v>
      </c>
    </row>
    <row r="48" s="2" customFormat="1" ht="26" customHeight="1" spans="1:25">
      <c r="A48" s="13">
        <v>46</v>
      </c>
      <c r="B48" s="14" t="s">
        <v>176</v>
      </c>
      <c r="C48" s="16" t="s">
        <v>177</v>
      </c>
      <c r="D48" s="15" t="s">
        <v>49</v>
      </c>
      <c r="E48" s="15" t="s">
        <v>67</v>
      </c>
      <c r="F48" s="15" t="s">
        <v>178</v>
      </c>
      <c r="G48" s="15" t="s">
        <v>177</v>
      </c>
      <c r="H48" s="15">
        <v>3</v>
      </c>
      <c r="I48" s="15"/>
      <c r="J48" s="15">
        <v>50</v>
      </c>
      <c r="K48" s="15">
        <v>42</v>
      </c>
      <c r="L48" s="15">
        <v>42</v>
      </c>
      <c r="M48" s="15">
        <v>0</v>
      </c>
      <c r="N48" s="15">
        <v>60</v>
      </c>
      <c r="O48" s="15">
        <f t="shared" si="0"/>
        <v>0</v>
      </c>
      <c r="P48" s="18">
        <v>0</v>
      </c>
      <c r="Q48" s="15">
        <f t="shared" si="1"/>
        <v>0</v>
      </c>
      <c r="R48" s="15" t="s">
        <v>32</v>
      </c>
      <c r="S48" s="15"/>
      <c r="T48" s="15"/>
      <c r="U48" s="15"/>
      <c r="V48" s="15"/>
      <c r="W48" s="15"/>
      <c r="X48" s="24">
        <v>0</v>
      </c>
      <c r="Y48" s="25">
        <v>0</v>
      </c>
    </row>
    <row r="49" s="2" customFormat="1" ht="27" customHeight="1" spans="1:25">
      <c r="A49" s="13">
        <v>47</v>
      </c>
      <c r="B49" s="14" t="s">
        <v>179</v>
      </c>
      <c r="C49" s="14" t="s">
        <v>180</v>
      </c>
      <c r="D49" s="15" t="s">
        <v>55</v>
      </c>
      <c r="E49" s="15" t="s">
        <v>56</v>
      </c>
      <c r="F49" s="15" t="s">
        <v>181</v>
      </c>
      <c r="G49" s="15" t="s">
        <v>182</v>
      </c>
      <c r="H49" s="13">
        <v>7</v>
      </c>
      <c r="I49" s="15">
        <v>56</v>
      </c>
      <c r="J49" s="15">
        <v>30</v>
      </c>
      <c r="K49" s="15">
        <v>28</v>
      </c>
      <c r="L49" s="15">
        <v>28</v>
      </c>
      <c r="M49" s="15">
        <v>27</v>
      </c>
      <c r="N49" s="15">
        <v>200</v>
      </c>
      <c r="O49" s="15">
        <f t="shared" si="0"/>
        <v>37800</v>
      </c>
      <c r="P49" s="18">
        <v>0</v>
      </c>
      <c r="Q49" s="15">
        <f t="shared" si="1"/>
        <v>37800</v>
      </c>
      <c r="R49" s="15" t="s">
        <v>32</v>
      </c>
      <c r="S49" s="15"/>
      <c r="T49" s="15"/>
      <c r="U49" s="15"/>
      <c r="V49" s="15"/>
      <c r="W49" s="15"/>
      <c r="X49" s="25">
        <f t="shared" si="3"/>
        <v>37800</v>
      </c>
      <c r="Y49" s="25">
        <f>SUM(X49:X53)</f>
        <v>197400</v>
      </c>
    </row>
    <row r="50" s="2" customFormat="1" ht="27" customHeight="1" spans="1:25">
      <c r="A50" s="13">
        <v>48</v>
      </c>
      <c r="B50" s="14" t="s">
        <v>183</v>
      </c>
      <c r="C50" s="16" t="s">
        <v>180</v>
      </c>
      <c r="D50" s="15" t="s">
        <v>55</v>
      </c>
      <c r="E50" s="15" t="s">
        <v>56</v>
      </c>
      <c r="F50" s="15" t="s">
        <v>181</v>
      </c>
      <c r="G50" s="15" t="s">
        <v>182</v>
      </c>
      <c r="H50" s="15">
        <v>7</v>
      </c>
      <c r="I50" s="15">
        <v>56</v>
      </c>
      <c r="J50" s="15">
        <v>30</v>
      </c>
      <c r="K50" s="15">
        <v>29</v>
      </c>
      <c r="L50" s="15">
        <v>29</v>
      </c>
      <c r="M50" s="15">
        <v>29</v>
      </c>
      <c r="N50" s="15">
        <v>200</v>
      </c>
      <c r="O50" s="15">
        <f t="shared" si="0"/>
        <v>40600</v>
      </c>
      <c r="P50" s="18">
        <v>0</v>
      </c>
      <c r="Q50" s="15">
        <f t="shared" si="1"/>
        <v>40600</v>
      </c>
      <c r="R50" s="15" t="s">
        <v>32</v>
      </c>
      <c r="S50" s="15"/>
      <c r="T50" s="15"/>
      <c r="U50" s="15"/>
      <c r="V50" s="15"/>
      <c r="W50" s="15"/>
      <c r="X50" s="25">
        <f t="shared" si="3"/>
        <v>40600</v>
      </c>
      <c r="Y50" s="25"/>
    </row>
    <row r="51" s="2" customFormat="1" ht="27" customHeight="1" spans="1:25">
      <c r="A51" s="13">
        <v>49</v>
      </c>
      <c r="B51" s="14" t="s">
        <v>184</v>
      </c>
      <c r="C51" s="16" t="s">
        <v>180</v>
      </c>
      <c r="D51" s="15" t="s">
        <v>55</v>
      </c>
      <c r="E51" s="15" t="s">
        <v>56</v>
      </c>
      <c r="F51" s="15" t="s">
        <v>181</v>
      </c>
      <c r="G51" s="15" t="s">
        <v>182</v>
      </c>
      <c r="H51" s="15">
        <v>7</v>
      </c>
      <c r="I51" s="15">
        <v>56</v>
      </c>
      <c r="J51" s="15">
        <v>30</v>
      </c>
      <c r="K51" s="15">
        <v>30</v>
      </c>
      <c r="L51" s="15">
        <v>30</v>
      </c>
      <c r="M51" s="15">
        <v>28</v>
      </c>
      <c r="N51" s="15">
        <v>200</v>
      </c>
      <c r="O51" s="15">
        <f t="shared" si="0"/>
        <v>39200</v>
      </c>
      <c r="P51" s="18">
        <v>0</v>
      </c>
      <c r="Q51" s="15">
        <f t="shared" si="1"/>
        <v>39200</v>
      </c>
      <c r="R51" s="15" t="s">
        <v>32</v>
      </c>
      <c r="S51" s="15"/>
      <c r="T51" s="15"/>
      <c r="U51" s="15"/>
      <c r="V51" s="15"/>
      <c r="W51" s="15"/>
      <c r="X51" s="25">
        <f t="shared" si="3"/>
        <v>39200</v>
      </c>
      <c r="Y51" s="25"/>
    </row>
    <row r="52" s="2" customFormat="1" ht="27" customHeight="1" spans="1:25">
      <c r="A52" s="13">
        <v>50</v>
      </c>
      <c r="B52" s="14" t="s">
        <v>185</v>
      </c>
      <c r="C52" s="14" t="s">
        <v>180</v>
      </c>
      <c r="D52" s="15" t="s">
        <v>55</v>
      </c>
      <c r="E52" s="15" t="s">
        <v>56</v>
      </c>
      <c r="F52" s="15" t="s">
        <v>181</v>
      </c>
      <c r="G52" s="15" t="s">
        <v>182</v>
      </c>
      <c r="H52" s="13">
        <v>7</v>
      </c>
      <c r="I52" s="15">
        <v>56</v>
      </c>
      <c r="J52" s="15">
        <v>30</v>
      </c>
      <c r="K52" s="15">
        <v>29</v>
      </c>
      <c r="L52" s="15">
        <v>29</v>
      </c>
      <c r="M52" s="15">
        <v>29</v>
      </c>
      <c r="N52" s="15">
        <v>200</v>
      </c>
      <c r="O52" s="15">
        <f t="shared" si="0"/>
        <v>40600</v>
      </c>
      <c r="P52" s="18">
        <v>0</v>
      </c>
      <c r="Q52" s="15">
        <f t="shared" si="1"/>
        <v>40600</v>
      </c>
      <c r="R52" s="15" t="s">
        <v>32</v>
      </c>
      <c r="S52" s="15"/>
      <c r="T52" s="15"/>
      <c r="U52" s="15"/>
      <c r="V52" s="15"/>
      <c r="W52" s="15"/>
      <c r="X52" s="25">
        <f t="shared" si="3"/>
        <v>40600</v>
      </c>
      <c r="Y52" s="25"/>
    </row>
    <row r="53" s="2" customFormat="1" ht="27" customHeight="1" spans="1:25">
      <c r="A53" s="13">
        <v>51</v>
      </c>
      <c r="B53" s="14" t="s">
        <v>186</v>
      </c>
      <c r="C53" s="16" t="s">
        <v>180</v>
      </c>
      <c r="D53" s="15" t="s">
        <v>55</v>
      </c>
      <c r="E53" s="15" t="s">
        <v>56</v>
      </c>
      <c r="F53" s="15" t="s">
        <v>181</v>
      </c>
      <c r="G53" s="15" t="s">
        <v>182</v>
      </c>
      <c r="H53" s="15">
        <v>7</v>
      </c>
      <c r="I53" s="15">
        <v>56</v>
      </c>
      <c r="J53" s="15">
        <v>30</v>
      </c>
      <c r="K53" s="15">
        <v>29</v>
      </c>
      <c r="L53" s="15">
        <v>29</v>
      </c>
      <c r="M53" s="15">
        <v>28</v>
      </c>
      <c r="N53" s="15">
        <v>200</v>
      </c>
      <c r="O53" s="15">
        <f t="shared" si="0"/>
        <v>39200</v>
      </c>
      <c r="P53" s="18">
        <v>0</v>
      </c>
      <c r="Q53" s="15">
        <f t="shared" si="1"/>
        <v>39200</v>
      </c>
      <c r="R53" s="15" t="s">
        <v>32</v>
      </c>
      <c r="S53" s="15"/>
      <c r="T53" s="15"/>
      <c r="U53" s="15"/>
      <c r="V53" s="15"/>
      <c r="W53" s="15"/>
      <c r="X53" s="25">
        <f t="shared" si="3"/>
        <v>39200</v>
      </c>
      <c r="Y53" s="25"/>
    </row>
    <row r="54" s="2" customFormat="1" ht="27" customHeight="1" spans="1:25">
      <c r="A54" s="13">
        <v>52</v>
      </c>
      <c r="B54" s="14" t="s">
        <v>187</v>
      </c>
      <c r="C54" s="16" t="s">
        <v>188</v>
      </c>
      <c r="D54" s="15" t="s">
        <v>189</v>
      </c>
      <c r="E54" s="15" t="s">
        <v>56</v>
      </c>
      <c r="F54" s="15" t="s">
        <v>190</v>
      </c>
      <c r="G54" s="15" t="s">
        <v>191</v>
      </c>
      <c r="H54" s="15">
        <v>7</v>
      </c>
      <c r="I54" s="15">
        <v>56</v>
      </c>
      <c r="J54" s="15">
        <v>30</v>
      </c>
      <c r="K54" s="15">
        <v>30</v>
      </c>
      <c r="L54" s="15">
        <v>27</v>
      </c>
      <c r="M54" s="15">
        <v>25</v>
      </c>
      <c r="N54" s="15">
        <v>200</v>
      </c>
      <c r="O54" s="15">
        <f t="shared" si="0"/>
        <v>35000</v>
      </c>
      <c r="P54" s="18">
        <v>0</v>
      </c>
      <c r="Q54" s="15">
        <f t="shared" si="1"/>
        <v>35000</v>
      </c>
      <c r="R54" s="15" t="s">
        <v>32</v>
      </c>
      <c r="S54" s="15"/>
      <c r="T54" s="15"/>
      <c r="U54" s="15"/>
      <c r="V54" s="15"/>
      <c r="W54" s="15"/>
      <c r="X54" s="25">
        <f t="shared" si="3"/>
        <v>35000</v>
      </c>
      <c r="Y54" s="25">
        <f>SUM(X54:X57)</f>
        <v>145600</v>
      </c>
    </row>
    <row r="55" s="2" customFormat="1" ht="27" customHeight="1" spans="1:25">
      <c r="A55" s="13">
        <v>53</v>
      </c>
      <c r="B55" s="14" t="s">
        <v>192</v>
      </c>
      <c r="C55" s="16" t="s">
        <v>188</v>
      </c>
      <c r="D55" s="15" t="s">
        <v>193</v>
      </c>
      <c r="E55" s="15" t="s">
        <v>194</v>
      </c>
      <c r="F55" s="15" t="s">
        <v>195</v>
      </c>
      <c r="G55" s="15" t="s">
        <v>196</v>
      </c>
      <c r="H55" s="15">
        <v>7</v>
      </c>
      <c r="I55" s="15">
        <v>56</v>
      </c>
      <c r="J55" s="15">
        <v>30</v>
      </c>
      <c r="K55" s="15">
        <v>30</v>
      </c>
      <c r="L55" s="15">
        <v>28</v>
      </c>
      <c r="M55" s="15">
        <v>28</v>
      </c>
      <c r="N55" s="15">
        <v>200</v>
      </c>
      <c r="O55" s="15">
        <f t="shared" si="0"/>
        <v>39200</v>
      </c>
      <c r="P55" s="18">
        <v>0</v>
      </c>
      <c r="Q55" s="15">
        <f t="shared" si="1"/>
        <v>39200</v>
      </c>
      <c r="R55" s="15" t="s">
        <v>32</v>
      </c>
      <c r="S55" s="15"/>
      <c r="T55" s="15"/>
      <c r="U55" s="15"/>
      <c r="V55" s="15"/>
      <c r="W55" s="15"/>
      <c r="X55" s="25">
        <f t="shared" si="3"/>
        <v>39200</v>
      </c>
      <c r="Y55" s="25"/>
    </row>
    <row r="56" s="2" customFormat="1" ht="27" customHeight="1" spans="1:25">
      <c r="A56" s="13">
        <v>54</v>
      </c>
      <c r="B56" s="14" t="s">
        <v>197</v>
      </c>
      <c r="C56" s="16" t="s">
        <v>188</v>
      </c>
      <c r="D56" s="15" t="s">
        <v>193</v>
      </c>
      <c r="E56" s="15" t="s">
        <v>194</v>
      </c>
      <c r="F56" s="15" t="s">
        <v>198</v>
      </c>
      <c r="G56" s="15" t="s">
        <v>199</v>
      </c>
      <c r="H56" s="15">
        <v>7</v>
      </c>
      <c r="I56" s="15">
        <v>56</v>
      </c>
      <c r="J56" s="15">
        <v>30</v>
      </c>
      <c r="K56" s="15">
        <v>30</v>
      </c>
      <c r="L56" s="15">
        <v>29</v>
      </c>
      <c r="M56" s="15">
        <v>28</v>
      </c>
      <c r="N56" s="15">
        <v>200</v>
      </c>
      <c r="O56" s="15">
        <f t="shared" si="0"/>
        <v>39200</v>
      </c>
      <c r="P56" s="18">
        <v>0</v>
      </c>
      <c r="Q56" s="15">
        <f t="shared" si="1"/>
        <v>39200</v>
      </c>
      <c r="R56" s="15" t="s">
        <v>32</v>
      </c>
      <c r="S56" s="15"/>
      <c r="T56" s="15"/>
      <c r="U56" s="15"/>
      <c r="V56" s="15"/>
      <c r="W56" s="15"/>
      <c r="X56" s="25">
        <f t="shared" si="3"/>
        <v>39200</v>
      </c>
      <c r="Y56" s="25"/>
    </row>
    <row r="57" s="2" customFormat="1" ht="27" customHeight="1" spans="1:25">
      <c r="A57" s="13">
        <v>55</v>
      </c>
      <c r="B57" s="14" t="s">
        <v>200</v>
      </c>
      <c r="C57" s="16" t="s">
        <v>188</v>
      </c>
      <c r="D57" s="15" t="s">
        <v>193</v>
      </c>
      <c r="E57" s="15" t="s">
        <v>194</v>
      </c>
      <c r="F57" s="15" t="s">
        <v>201</v>
      </c>
      <c r="G57" s="15" t="s">
        <v>202</v>
      </c>
      <c r="H57" s="15">
        <v>7</v>
      </c>
      <c r="I57" s="15">
        <v>56</v>
      </c>
      <c r="J57" s="15">
        <v>30</v>
      </c>
      <c r="K57" s="15">
        <v>30</v>
      </c>
      <c r="L57" s="15">
        <v>28</v>
      </c>
      <c r="M57" s="15">
        <v>23</v>
      </c>
      <c r="N57" s="15">
        <v>200</v>
      </c>
      <c r="O57" s="15">
        <f t="shared" si="0"/>
        <v>32200</v>
      </c>
      <c r="P57" s="18">
        <v>0</v>
      </c>
      <c r="Q57" s="15">
        <f t="shared" si="1"/>
        <v>32200</v>
      </c>
      <c r="R57" s="15" t="s">
        <v>32</v>
      </c>
      <c r="S57" s="15"/>
      <c r="T57" s="15"/>
      <c r="U57" s="15"/>
      <c r="V57" s="15"/>
      <c r="W57" s="15"/>
      <c r="X57" s="25">
        <f t="shared" si="3"/>
        <v>32200</v>
      </c>
      <c r="Y57" s="25"/>
    </row>
    <row r="58" s="2" customFormat="1" ht="27" customHeight="1" spans="1:25">
      <c r="A58" s="13">
        <v>56</v>
      </c>
      <c r="B58" s="14" t="s">
        <v>203</v>
      </c>
      <c r="C58" s="14" t="s">
        <v>204</v>
      </c>
      <c r="D58" s="15" t="s">
        <v>49</v>
      </c>
      <c r="E58" s="15" t="s">
        <v>67</v>
      </c>
      <c r="F58" s="15" t="s">
        <v>205</v>
      </c>
      <c r="G58" s="15" t="s">
        <v>206</v>
      </c>
      <c r="H58" s="13">
        <v>1</v>
      </c>
      <c r="I58" s="15">
        <v>6</v>
      </c>
      <c r="J58" s="15">
        <v>50</v>
      </c>
      <c r="K58" s="15">
        <v>46</v>
      </c>
      <c r="L58" s="15">
        <v>40</v>
      </c>
      <c r="M58" s="15">
        <v>0</v>
      </c>
      <c r="N58" s="15">
        <v>60</v>
      </c>
      <c r="O58" s="15">
        <f t="shared" si="0"/>
        <v>0</v>
      </c>
      <c r="P58" s="18">
        <v>0</v>
      </c>
      <c r="Q58" s="15">
        <f t="shared" si="1"/>
        <v>0</v>
      </c>
      <c r="R58" s="15" t="s">
        <v>32</v>
      </c>
      <c r="S58" s="15"/>
      <c r="T58" s="15"/>
      <c r="U58" s="15"/>
      <c r="V58" s="15"/>
      <c r="W58" s="15"/>
      <c r="X58" s="24">
        <v>0</v>
      </c>
      <c r="Y58" s="25">
        <v>0</v>
      </c>
    </row>
    <row r="59" s="2" customFormat="1" ht="27" customHeight="1" spans="1:25">
      <c r="A59" s="13">
        <v>57</v>
      </c>
      <c r="B59" s="14" t="s">
        <v>207</v>
      </c>
      <c r="C59" s="16" t="s">
        <v>204</v>
      </c>
      <c r="D59" s="15" t="s">
        <v>49</v>
      </c>
      <c r="E59" s="15" t="s">
        <v>67</v>
      </c>
      <c r="F59" s="15" t="s">
        <v>208</v>
      </c>
      <c r="G59" s="15" t="s">
        <v>206</v>
      </c>
      <c r="H59" s="15">
        <v>1</v>
      </c>
      <c r="I59" s="15">
        <v>6</v>
      </c>
      <c r="J59" s="15">
        <v>50</v>
      </c>
      <c r="K59" s="15">
        <v>48</v>
      </c>
      <c r="L59" s="15">
        <v>42</v>
      </c>
      <c r="M59" s="15">
        <v>0</v>
      </c>
      <c r="N59" s="15">
        <v>60</v>
      </c>
      <c r="O59" s="15">
        <f t="shared" si="0"/>
        <v>0</v>
      </c>
      <c r="P59" s="18">
        <v>0</v>
      </c>
      <c r="Q59" s="15">
        <f t="shared" si="1"/>
        <v>0</v>
      </c>
      <c r="R59" s="15" t="s">
        <v>32</v>
      </c>
      <c r="S59" s="15"/>
      <c r="T59" s="15"/>
      <c r="U59" s="15"/>
      <c r="V59" s="15"/>
      <c r="W59" s="15"/>
      <c r="X59" s="24">
        <v>0</v>
      </c>
      <c r="Y59" s="25"/>
    </row>
    <row r="60" s="2" customFormat="1" ht="27" customHeight="1" spans="1:25">
      <c r="A60" s="13">
        <v>58</v>
      </c>
      <c r="B60" s="14" t="s">
        <v>209</v>
      </c>
      <c r="C60" s="16" t="s">
        <v>204</v>
      </c>
      <c r="D60" s="15" t="s">
        <v>49</v>
      </c>
      <c r="E60" s="15" t="s">
        <v>67</v>
      </c>
      <c r="F60" s="15" t="s">
        <v>210</v>
      </c>
      <c r="G60" s="15" t="s">
        <v>206</v>
      </c>
      <c r="H60" s="15">
        <v>1</v>
      </c>
      <c r="I60" s="15">
        <v>6</v>
      </c>
      <c r="J60" s="15">
        <v>50</v>
      </c>
      <c r="K60" s="15">
        <v>45</v>
      </c>
      <c r="L60" s="15">
        <v>41</v>
      </c>
      <c r="M60" s="15">
        <v>0</v>
      </c>
      <c r="N60" s="15">
        <v>60</v>
      </c>
      <c r="O60" s="15">
        <f t="shared" si="0"/>
        <v>0</v>
      </c>
      <c r="P60" s="20">
        <v>0</v>
      </c>
      <c r="Q60" s="15">
        <f t="shared" si="1"/>
        <v>0</v>
      </c>
      <c r="R60" s="15" t="s">
        <v>32</v>
      </c>
      <c r="S60" s="15"/>
      <c r="T60" s="15"/>
      <c r="U60" s="15"/>
      <c r="V60" s="15"/>
      <c r="W60" s="15"/>
      <c r="X60" s="24">
        <v>0</v>
      </c>
      <c r="Y60" s="25"/>
    </row>
    <row r="61" s="2" customFormat="1" ht="27" customHeight="1" spans="1:25">
      <c r="A61" s="13">
        <v>59</v>
      </c>
      <c r="B61" s="14" t="s">
        <v>211</v>
      </c>
      <c r="C61" s="14" t="s">
        <v>212</v>
      </c>
      <c r="D61" s="15" t="s">
        <v>55</v>
      </c>
      <c r="E61" s="15" t="s">
        <v>56</v>
      </c>
      <c r="F61" s="15" t="s">
        <v>213</v>
      </c>
      <c r="G61" s="15" t="s">
        <v>214</v>
      </c>
      <c r="H61" s="15">
        <v>7</v>
      </c>
      <c r="I61" s="15">
        <v>56</v>
      </c>
      <c r="J61" s="15">
        <v>30</v>
      </c>
      <c r="K61" s="15">
        <v>25</v>
      </c>
      <c r="L61" s="15">
        <v>25</v>
      </c>
      <c r="M61" s="15">
        <v>0</v>
      </c>
      <c r="N61" s="15">
        <v>200</v>
      </c>
      <c r="O61" s="15">
        <f t="shared" si="0"/>
        <v>0</v>
      </c>
      <c r="P61" s="18">
        <v>0</v>
      </c>
      <c r="Q61" s="15">
        <f t="shared" si="1"/>
        <v>0</v>
      </c>
      <c r="R61" s="15" t="s">
        <v>32</v>
      </c>
      <c r="S61" s="15"/>
      <c r="T61" s="15"/>
      <c r="U61" s="15"/>
      <c r="V61" s="15"/>
      <c r="W61" s="15"/>
      <c r="X61" s="24">
        <v>0</v>
      </c>
      <c r="Y61" s="25">
        <v>0</v>
      </c>
    </row>
    <row r="62" s="2" customFormat="1" ht="27" customHeight="1" spans="1:25">
      <c r="A62" s="13">
        <v>60</v>
      </c>
      <c r="B62" s="14" t="s">
        <v>215</v>
      </c>
      <c r="C62" s="14" t="s">
        <v>212</v>
      </c>
      <c r="D62" s="15" t="s">
        <v>55</v>
      </c>
      <c r="E62" s="15" t="s">
        <v>56</v>
      </c>
      <c r="F62" s="15" t="s">
        <v>213</v>
      </c>
      <c r="G62" s="15" t="s">
        <v>216</v>
      </c>
      <c r="H62" s="15">
        <v>7</v>
      </c>
      <c r="I62" s="15">
        <v>56</v>
      </c>
      <c r="J62" s="15">
        <v>30</v>
      </c>
      <c r="K62" s="15">
        <v>27</v>
      </c>
      <c r="L62" s="15">
        <v>27</v>
      </c>
      <c r="M62" s="15">
        <v>0</v>
      </c>
      <c r="N62" s="15">
        <v>200</v>
      </c>
      <c r="O62" s="15">
        <f t="shared" si="0"/>
        <v>0</v>
      </c>
      <c r="P62" s="18">
        <v>0</v>
      </c>
      <c r="Q62" s="15">
        <f t="shared" si="1"/>
        <v>0</v>
      </c>
      <c r="R62" s="15" t="s">
        <v>32</v>
      </c>
      <c r="S62" s="15"/>
      <c r="T62" s="15"/>
      <c r="U62" s="15"/>
      <c r="V62" s="15"/>
      <c r="W62" s="15"/>
      <c r="X62" s="24">
        <v>0</v>
      </c>
      <c r="Y62" s="25"/>
    </row>
    <row r="63" s="2" customFormat="1" ht="27" customHeight="1" spans="1:25">
      <c r="A63" s="13">
        <v>61</v>
      </c>
      <c r="B63" s="17" t="s">
        <v>217</v>
      </c>
      <c r="C63" s="14" t="s">
        <v>218</v>
      </c>
      <c r="D63" s="15" t="s">
        <v>219</v>
      </c>
      <c r="E63" s="15" t="s">
        <v>67</v>
      </c>
      <c r="F63" s="15" t="s">
        <v>220</v>
      </c>
      <c r="G63" s="15" t="s">
        <v>221</v>
      </c>
      <c r="H63" s="15">
        <v>1</v>
      </c>
      <c r="I63" s="15">
        <v>6</v>
      </c>
      <c r="J63" s="15">
        <v>33</v>
      </c>
      <c r="K63" s="15">
        <v>33</v>
      </c>
      <c r="L63" s="15">
        <v>33</v>
      </c>
      <c r="M63" s="15">
        <v>0</v>
      </c>
      <c r="N63" s="15">
        <v>60</v>
      </c>
      <c r="O63" s="15">
        <f t="shared" si="0"/>
        <v>0</v>
      </c>
      <c r="P63" s="18">
        <v>0</v>
      </c>
      <c r="Q63" s="15">
        <f t="shared" si="1"/>
        <v>0</v>
      </c>
      <c r="R63" s="15" t="s">
        <v>32</v>
      </c>
      <c r="S63" s="15"/>
      <c r="T63" s="15"/>
      <c r="U63" s="15"/>
      <c r="V63" s="15"/>
      <c r="W63" s="15"/>
      <c r="X63" s="24">
        <v>0</v>
      </c>
      <c r="Y63" s="25">
        <v>0</v>
      </c>
    </row>
    <row r="64" s="2" customFormat="1" ht="27" customHeight="1" spans="1:25">
      <c r="A64" s="13">
        <v>62</v>
      </c>
      <c r="B64" s="14" t="s">
        <v>222</v>
      </c>
      <c r="C64" s="14" t="s">
        <v>223</v>
      </c>
      <c r="D64" s="15" t="s">
        <v>171</v>
      </c>
      <c r="E64" s="15" t="s">
        <v>224</v>
      </c>
      <c r="F64" s="15" t="s">
        <v>225</v>
      </c>
      <c r="G64" s="18" t="s">
        <v>226</v>
      </c>
      <c r="H64" s="15">
        <v>45</v>
      </c>
      <c r="I64" s="15">
        <v>280</v>
      </c>
      <c r="J64" s="15">
        <v>60</v>
      </c>
      <c r="K64" s="15">
        <v>60</v>
      </c>
      <c r="L64" s="15">
        <v>59</v>
      </c>
      <c r="M64" s="15">
        <v>36</v>
      </c>
      <c r="N64" s="15">
        <v>100</v>
      </c>
      <c r="O64" s="15">
        <f t="shared" si="0"/>
        <v>162000</v>
      </c>
      <c r="P64" s="18">
        <v>84600</v>
      </c>
      <c r="Q64" s="15">
        <f t="shared" si="1"/>
        <v>77400</v>
      </c>
      <c r="R64" s="15" t="s">
        <v>227</v>
      </c>
      <c r="S64" s="15"/>
      <c r="T64" s="15"/>
      <c r="U64" s="15"/>
      <c r="V64" s="15"/>
      <c r="W64" s="15"/>
      <c r="X64" s="25">
        <f t="shared" ref="X64:X78" si="4">Q64</f>
        <v>77400</v>
      </c>
      <c r="Y64" s="27">
        <f>SUM(X64:X81)</f>
        <v>301400</v>
      </c>
    </row>
    <row r="65" s="2" customFormat="1" ht="27" customHeight="1" spans="1:25">
      <c r="A65" s="13">
        <v>63</v>
      </c>
      <c r="B65" s="14" t="s">
        <v>228</v>
      </c>
      <c r="C65" s="14" t="s">
        <v>223</v>
      </c>
      <c r="D65" s="15" t="s">
        <v>229</v>
      </c>
      <c r="E65" s="15" t="s">
        <v>224</v>
      </c>
      <c r="F65" s="15" t="s">
        <v>230</v>
      </c>
      <c r="G65" s="15" t="s">
        <v>231</v>
      </c>
      <c r="H65" s="13">
        <v>32</v>
      </c>
      <c r="I65" s="15">
        <v>210</v>
      </c>
      <c r="J65" s="15">
        <v>60</v>
      </c>
      <c r="K65" s="15">
        <v>60</v>
      </c>
      <c r="L65" s="15">
        <v>53</v>
      </c>
      <c r="M65" s="15">
        <v>29</v>
      </c>
      <c r="N65" s="15">
        <v>100</v>
      </c>
      <c r="O65" s="15">
        <f t="shared" si="0"/>
        <v>92800</v>
      </c>
      <c r="P65" s="18">
        <v>63000</v>
      </c>
      <c r="Q65" s="15">
        <f t="shared" si="1"/>
        <v>29800</v>
      </c>
      <c r="R65" s="15" t="s">
        <v>227</v>
      </c>
      <c r="S65" s="15"/>
      <c r="T65" s="15"/>
      <c r="U65" s="15"/>
      <c r="V65" s="15"/>
      <c r="W65" s="15"/>
      <c r="X65" s="25">
        <f t="shared" si="4"/>
        <v>29800</v>
      </c>
      <c r="Y65" s="34"/>
    </row>
    <row r="66" s="2" customFormat="1" ht="27" customHeight="1" spans="1:25">
      <c r="A66" s="13">
        <v>64</v>
      </c>
      <c r="B66" s="14" t="s">
        <v>232</v>
      </c>
      <c r="C66" s="14" t="s">
        <v>223</v>
      </c>
      <c r="D66" s="15" t="s">
        <v>233</v>
      </c>
      <c r="E66" s="15" t="s">
        <v>224</v>
      </c>
      <c r="F66" s="15" t="s">
        <v>234</v>
      </c>
      <c r="G66" s="15" t="s">
        <v>235</v>
      </c>
      <c r="H66" s="13">
        <v>19</v>
      </c>
      <c r="I66" s="15">
        <v>120</v>
      </c>
      <c r="J66" s="15">
        <v>120</v>
      </c>
      <c r="K66" s="15">
        <v>60</v>
      </c>
      <c r="L66" s="15">
        <v>60</v>
      </c>
      <c r="M66" s="15">
        <v>37</v>
      </c>
      <c r="N66" s="15">
        <v>100</v>
      </c>
      <c r="O66" s="15">
        <f t="shared" si="0"/>
        <v>70300</v>
      </c>
      <c r="P66" s="18">
        <v>36000</v>
      </c>
      <c r="Q66" s="15">
        <f t="shared" si="1"/>
        <v>34300</v>
      </c>
      <c r="R66" s="15" t="s">
        <v>227</v>
      </c>
      <c r="S66" s="15"/>
      <c r="T66" s="15"/>
      <c r="U66" s="15"/>
      <c r="V66" s="15"/>
      <c r="W66" s="15"/>
      <c r="X66" s="25">
        <f t="shared" si="4"/>
        <v>34300</v>
      </c>
      <c r="Y66" s="34"/>
    </row>
    <row r="67" s="2" customFormat="1" ht="27" customHeight="1" spans="1:25">
      <c r="A67" s="13">
        <v>65</v>
      </c>
      <c r="B67" s="14" t="s">
        <v>236</v>
      </c>
      <c r="C67" s="14" t="s">
        <v>223</v>
      </c>
      <c r="D67" s="15" t="s">
        <v>171</v>
      </c>
      <c r="E67" s="15" t="s">
        <v>224</v>
      </c>
      <c r="F67" s="15" t="s">
        <v>237</v>
      </c>
      <c r="G67" s="15" t="s">
        <v>238</v>
      </c>
      <c r="H67" s="13">
        <v>47</v>
      </c>
      <c r="I67" s="15">
        <v>280</v>
      </c>
      <c r="J67" s="15">
        <v>60</v>
      </c>
      <c r="K67" s="15">
        <v>42</v>
      </c>
      <c r="L67" s="15">
        <v>41</v>
      </c>
      <c r="M67" s="15">
        <v>0</v>
      </c>
      <c r="N67" s="15">
        <v>100</v>
      </c>
      <c r="O67" s="15">
        <f t="shared" ref="O67:O81" si="5">N67*M67*H67</f>
        <v>0</v>
      </c>
      <c r="P67" s="18">
        <v>84600</v>
      </c>
      <c r="Q67" s="15">
        <f t="shared" ref="Q67:Q81" si="6">O67-P67</f>
        <v>-84600</v>
      </c>
      <c r="R67" s="15" t="s">
        <v>227</v>
      </c>
      <c r="S67" s="15"/>
      <c r="T67" s="15"/>
      <c r="U67" s="15"/>
      <c r="V67" s="15"/>
      <c r="W67" s="15"/>
      <c r="X67" s="25">
        <f t="shared" si="4"/>
        <v>-84600</v>
      </c>
      <c r="Y67" s="34"/>
    </row>
    <row r="68" s="2" customFormat="1" ht="27" customHeight="1" spans="1:25">
      <c r="A68" s="13">
        <v>66</v>
      </c>
      <c r="B68" s="14" t="s">
        <v>239</v>
      </c>
      <c r="C68" s="14" t="s">
        <v>223</v>
      </c>
      <c r="D68" s="15" t="s">
        <v>171</v>
      </c>
      <c r="E68" s="15" t="s">
        <v>224</v>
      </c>
      <c r="F68" s="15" t="s">
        <v>240</v>
      </c>
      <c r="G68" s="15" t="s">
        <v>241</v>
      </c>
      <c r="H68" s="13">
        <v>45</v>
      </c>
      <c r="I68" s="15">
        <v>280</v>
      </c>
      <c r="J68" s="15">
        <v>60</v>
      </c>
      <c r="K68" s="15">
        <v>60</v>
      </c>
      <c r="L68" s="15">
        <v>60</v>
      </c>
      <c r="M68" s="15">
        <v>39</v>
      </c>
      <c r="N68" s="15">
        <v>100</v>
      </c>
      <c r="O68" s="15">
        <f t="shared" si="5"/>
        <v>175500</v>
      </c>
      <c r="P68" s="18">
        <v>84600</v>
      </c>
      <c r="Q68" s="15">
        <f t="shared" si="6"/>
        <v>90900</v>
      </c>
      <c r="R68" s="15" t="s">
        <v>227</v>
      </c>
      <c r="S68" s="15"/>
      <c r="T68" s="15"/>
      <c r="U68" s="15"/>
      <c r="V68" s="15"/>
      <c r="W68" s="15"/>
      <c r="X68" s="25">
        <f t="shared" si="4"/>
        <v>90900</v>
      </c>
      <c r="Y68" s="34"/>
    </row>
    <row r="69" s="2" customFormat="1" ht="31" customHeight="1" spans="1:25">
      <c r="A69" s="13">
        <v>67</v>
      </c>
      <c r="B69" s="14" t="s">
        <v>242</v>
      </c>
      <c r="C69" s="18" t="s">
        <v>223</v>
      </c>
      <c r="D69" s="15" t="s">
        <v>229</v>
      </c>
      <c r="E69" s="15" t="s">
        <v>224</v>
      </c>
      <c r="F69" s="15" t="s">
        <v>243</v>
      </c>
      <c r="G69" s="15" t="s">
        <v>244</v>
      </c>
      <c r="H69" s="15">
        <v>29</v>
      </c>
      <c r="I69" s="15">
        <v>210</v>
      </c>
      <c r="J69" s="15">
        <v>60</v>
      </c>
      <c r="K69" s="15">
        <v>60</v>
      </c>
      <c r="L69" s="15">
        <v>59</v>
      </c>
      <c r="M69" s="15">
        <v>40</v>
      </c>
      <c r="N69" s="15">
        <v>100</v>
      </c>
      <c r="O69" s="15">
        <f t="shared" si="5"/>
        <v>116000</v>
      </c>
      <c r="P69" s="15">
        <v>63000</v>
      </c>
      <c r="Q69" s="15">
        <f t="shared" si="6"/>
        <v>53000</v>
      </c>
      <c r="R69" s="15" t="s">
        <v>227</v>
      </c>
      <c r="S69" s="15"/>
      <c r="T69" s="15"/>
      <c r="U69" s="15"/>
      <c r="V69" s="15"/>
      <c r="W69" s="15"/>
      <c r="X69" s="25">
        <f t="shared" si="4"/>
        <v>53000</v>
      </c>
      <c r="Y69" s="35"/>
    </row>
    <row r="70" s="2" customFormat="1" ht="31" customHeight="1" spans="1:25">
      <c r="A70" s="13">
        <v>68</v>
      </c>
      <c r="B70" s="14" t="s">
        <v>245</v>
      </c>
      <c r="C70" s="18" t="s">
        <v>223</v>
      </c>
      <c r="D70" s="15" t="s">
        <v>229</v>
      </c>
      <c r="E70" s="15" t="s">
        <v>224</v>
      </c>
      <c r="F70" s="15" t="s">
        <v>246</v>
      </c>
      <c r="G70" s="15" t="s">
        <v>247</v>
      </c>
      <c r="H70" s="15">
        <v>35</v>
      </c>
      <c r="I70" s="15">
        <v>210</v>
      </c>
      <c r="J70" s="15">
        <v>60</v>
      </c>
      <c r="K70" s="15">
        <v>60</v>
      </c>
      <c r="L70" s="15">
        <v>60</v>
      </c>
      <c r="M70" s="15">
        <v>41</v>
      </c>
      <c r="N70" s="15">
        <v>100</v>
      </c>
      <c r="O70" s="15">
        <f t="shared" si="5"/>
        <v>143500</v>
      </c>
      <c r="P70" s="15">
        <v>63000</v>
      </c>
      <c r="Q70" s="15">
        <f t="shared" si="6"/>
        <v>80500</v>
      </c>
      <c r="R70" s="15" t="s">
        <v>227</v>
      </c>
      <c r="S70" s="15"/>
      <c r="T70" s="15"/>
      <c r="U70" s="15"/>
      <c r="V70" s="15"/>
      <c r="W70" s="15"/>
      <c r="X70" s="25">
        <f t="shared" si="4"/>
        <v>80500</v>
      </c>
      <c r="Y70" s="35"/>
    </row>
    <row r="71" s="2" customFormat="1" ht="27" customHeight="1" spans="1:25">
      <c r="A71" s="13">
        <v>69</v>
      </c>
      <c r="B71" s="14" t="s">
        <v>248</v>
      </c>
      <c r="C71" s="14" t="s">
        <v>223</v>
      </c>
      <c r="D71" s="15" t="s">
        <v>229</v>
      </c>
      <c r="E71" s="15" t="s">
        <v>224</v>
      </c>
      <c r="F71" s="15" t="s">
        <v>249</v>
      </c>
      <c r="G71" s="15" t="s">
        <v>250</v>
      </c>
      <c r="H71" s="13">
        <v>33</v>
      </c>
      <c r="I71" s="15">
        <v>210</v>
      </c>
      <c r="J71" s="15">
        <v>60</v>
      </c>
      <c r="K71" s="15">
        <v>60</v>
      </c>
      <c r="L71" s="15">
        <v>60</v>
      </c>
      <c r="M71" s="15">
        <v>39</v>
      </c>
      <c r="N71" s="15">
        <v>100</v>
      </c>
      <c r="O71" s="15">
        <f t="shared" si="5"/>
        <v>128700</v>
      </c>
      <c r="P71" s="18">
        <v>63000</v>
      </c>
      <c r="Q71" s="15">
        <f t="shared" si="6"/>
        <v>65700</v>
      </c>
      <c r="R71" s="15" t="s">
        <v>227</v>
      </c>
      <c r="S71" s="15"/>
      <c r="T71" s="15"/>
      <c r="U71" s="15"/>
      <c r="V71" s="15"/>
      <c r="W71" s="15"/>
      <c r="X71" s="25">
        <f t="shared" si="4"/>
        <v>65700</v>
      </c>
      <c r="Y71" s="34"/>
    </row>
    <row r="72" s="2" customFormat="1" ht="27" customHeight="1" spans="1:25">
      <c r="A72" s="13">
        <v>70</v>
      </c>
      <c r="B72" s="14" t="s">
        <v>251</v>
      </c>
      <c r="C72" s="14" t="s">
        <v>223</v>
      </c>
      <c r="D72" s="15" t="s">
        <v>229</v>
      </c>
      <c r="E72" s="15" t="s">
        <v>224</v>
      </c>
      <c r="F72" s="15" t="s">
        <v>252</v>
      </c>
      <c r="G72" s="15" t="s">
        <v>238</v>
      </c>
      <c r="H72" s="13">
        <v>35</v>
      </c>
      <c r="I72" s="15">
        <v>210</v>
      </c>
      <c r="J72" s="15">
        <v>60</v>
      </c>
      <c r="K72" s="15">
        <v>60</v>
      </c>
      <c r="L72" s="15">
        <v>60</v>
      </c>
      <c r="M72" s="15">
        <v>44</v>
      </c>
      <c r="N72" s="15">
        <v>100</v>
      </c>
      <c r="O72" s="15">
        <f t="shared" si="5"/>
        <v>154000</v>
      </c>
      <c r="P72" s="18">
        <v>63000</v>
      </c>
      <c r="Q72" s="15">
        <f t="shared" si="6"/>
        <v>91000</v>
      </c>
      <c r="R72" s="15" t="s">
        <v>227</v>
      </c>
      <c r="S72" s="15"/>
      <c r="T72" s="15"/>
      <c r="U72" s="15"/>
      <c r="V72" s="15"/>
      <c r="W72" s="15"/>
      <c r="X72" s="25">
        <f t="shared" si="4"/>
        <v>91000</v>
      </c>
      <c r="Y72" s="34"/>
    </row>
    <row r="73" s="2" customFormat="1" ht="36" customHeight="1" spans="1:25">
      <c r="A73" s="13">
        <v>71</v>
      </c>
      <c r="B73" s="14" t="s">
        <v>253</v>
      </c>
      <c r="C73" s="16" t="s">
        <v>223</v>
      </c>
      <c r="D73" s="15" t="s">
        <v>171</v>
      </c>
      <c r="E73" s="15" t="s">
        <v>224</v>
      </c>
      <c r="F73" s="15" t="s">
        <v>254</v>
      </c>
      <c r="G73" s="15" t="s">
        <v>255</v>
      </c>
      <c r="H73" s="15">
        <v>47</v>
      </c>
      <c r="I73" s="15">
        <v>280</v>
      </c>
      <c r="J73" s="15">
        <v>60</v>
      </c>
      <c r="K73" s="15">
        <v>60</v>
      </c>
      <c r="L73" s="15">
        <v>60</v>
      </c>
      <c r="M73" s="15">
        <v>0</v>
      </c>
      <c r="N73" s="15">
        <v>100</v>
      </c>
      <c r="O73" s="15">
        <f t="shared" si="5"/>
        <v>0</v>
      </c>
      <c r="P73" s="18">
        <v>84600</v>
      </c>
      <c r="Q73" s="15">
        <f t="shared" si="6"/>
        <v>-84600</v>
      </c>
      <c r="R73" s="15" t="s">
        <v>227</v>
      </c>
      <c r="S73" s="15"/>
      <c r="T73" s="15"/>
      <c r="U73" s="15"/>
      <c r="V73" s="15"/>
      <c r="W73" s="15"/>
      <c r="X73" s="25">
        <f t="shared" si="4"/>
        <v>-84600</v>
      </c>
      <c r="Y73" s="34"/>
    </row>
    <row r="74" s="2" customFormat="1" ht="27" customHeight="1" spans="1:25">
      <c r="A74" s="13">
        <v>72</v>
      </c>
      <c r="B74" s="14" t="s">
        <v>256</v>
      </c>
      <c r="C74" s="16" t="s">
        <v>223</v>
      </c>
      <c r="D74" s="15" t="s">
        <v>233</v>
      </c>
      <c r="E74" s="15" t="s">
        <v>224</v>
      </c>
      <c r="F74" s="15" t="s">
        <v>257</v>
      </c>
      <c r="G74" s="15" t="s">
        <v>258</v>
      </c>
      <c r="H74" s="15">
        <v>20</v>
      </c>
      <c r="I74" s="15">
        <v>120</v>
      </c>
      <c r="J74" s="15">
        <v>60</v>
      </c>
      <c r="K74" s="15">
        <v>60</v>
      </c>
      <c r="L74" s="15">
        <v>60</v>
      </c>
      <c r="M74" s="15">
        <v>0</v>
      </c>
      <c r="N74" s="15">
        <v>100</v>
      </c>
      <c r="O74" s="15">
        <f t="shared" si="5"/>
        <v>0</v>
      </c>
      <c r="P74" s="18">
        <v>36000</v>
      </c>
      <c r="Q74" s="15">
        <f t="shared" si="6"/>
        <v>-36000</v>
      </c>
      <c r="R74" s="15" t="s">
        <v>227</v>
      </c>
      <c r="S74" s="15"/>
      <c r="T74" s="15"/>
      <c r="U74" s="15"/>
      <c r="V74" s="15"/>
      <c r="W74" s="15"/>
      <c r="X74" s="25">
        <f t="shared" si="4"/>
        <v>-36000</v>
      </c>
      <c r="Y74" s="34"/>
    </row>
    <row r="75" s="2" customFormat="1" ht="27" customHeight="1" spans="1:25">
      <c r="A75" s="13">
        <v>73</v>
      </c>
      <c r="B75" s="14" t="s">
        <v>259</v>
      </c>
      <c r="C75" s="14" t="s">
        <v>223</v>
      </c>
      <c r="D75" s="15" t="s">
        <v>233</v>
      </c>
      <c r="E75" s="15" t="s">
        <v>224</v>
      </c>
      <c r="F75" s="15" t="s">
        <v>257</v>
      </c>
      <c r="G75" s="15" t="s">
        <v>260</v>
      </c>
      <c r="H75" s="13">
        <v>20</v>
      </c>
      <c r="I75" s="15">
        <v>120</v>
      </c>
      <c r="J75" s="15">
        <v>60</v>
      </c>
      <c r="K75" s="15">
        <v>60</v>
      </c>
      <c r="L75" s="15">
        <v>60</v>
      </c>
      <c r="M75" s="15">
        <v>0</v>
      </c>
      <c r="N75" s="15">
        <v>100</v>
      </c>
      <c r="O75" s="15">
        <f t="shared" si="5"/>
        <v>0</v>
      </c>
      <c r="P75" s="18">
        <v>36000</v>
      </c>
      <c r="Q75" s="15">
        <f t="shared" si="6"/>
        <v>-36000</v>
      </c>
      <c r="R75" s="15" t="s">
        <v>227</v>
      </c>
      <c r="S75" s="15"/>
      <c r="T75" s="15"/>
      <c r="U75" s="15"/>
      <c r="V75" s="15"/>
      <c r="W75" s="15"/>
      <c r="X75" s="25">
        <f t="shared" si="4"/>
        <v>-36000</v>
      </c>
      <c r="Y75" s="34"/>
    </row>
    <row r="76" s="2" customFormat="1" ht="27" customHeight="1" spans="1:25">
      <c r="A76" s="13">
        <v>74</v>
      </c>
      <c r="B76" s="14" t="s">
        <v>261</v>
      </c>
      <c r="C76" s="14" t="s">
        <v>223</v>
      </c>
      <c r="D76" s="15" t="s">
        <v>229</v>
      </c>
      <c r="E76" s="15" t="s">
        <v>224</v>
      </c>
      <c r="F76" s="15" t="s">
        <v>262</v>
      </c>
      <c r="G76" s="15" t="s">
        <v>263</v>
      </c>
      <c r="H76" s="13">
        <v>35</v>
      </c>
      <c r="I76" s="15">
        <v>210</v>
      </c>
      <c r="J76" s="15">
        <v>60</v>
      </c>
      <c r="K76" s="15">
        <v>60</v>
      </c>
      <c r="L76" s="15">
        <v>60</v>
      </c>
      <c r="M76" s="15">
        <v>35</v>
      </c>
      <c r="N76" s="15">
        <v>100</v>
      </c>
      <c r="O76" s="15">
        <f t="shared" si="5"/>
        <v>122500</v>
      </c>
      <c r="P76" s="18">
        <v>63000</v>
      </c>
      <c r="Q76" s="15">
        <f t="shared" si="6"/>
        <v>59500</v>
      </c>
      <c r="R76" s="15" t="s">
        <v>227</v>
      </c>
      <c r="S76" s="15"/>
      <c r="T76" s="15"/>
      <c r="U76" s="15"/>
      <c r="V76" s="15"/>
      <c r="W76" s="15"/>
      <c r="X76" s="25">
        <f t="shared" si="4"/>
        <v>59500</v>
      </c>
      <c r="Y76" s="34"/>
    </row>
    <row r="77" s="2" customFormat="1" ht="27" customHeight="1" spans="1:25">
      <c r="A77" s="13">
        <v>75</v>
      </c>
      <c r="B77" s="14" t="s">
        <v>264</v>
      </c>
      <c r="C77" s="14" t="s">
        <v>223</v>
      </c>
      <c r="D77" s="15" t="s">
        <v>229</v>
      </c>
      <c r="E77" s="15" t="s">
        <v>224</v>
      </c>
      <c r="F77" s="15" t="s">
        <v>265</v>
      </c>
      <c r="G77" s="15" t="s">
        <v>266</v>
      </c>
      <c r="H77" s="13">
        <v>35</v>
      </c>
      <c r="I77" s="15">
        <v>210</v>
      </c>
      <c r="J77" s="15">
        <v>60</v>
      </c>
      <c r="K77" s="15">
        <v>60</v>
      </c>
      <c r="L77" s="15">
        <v>59</v>
      </c>
      <c r="M77" s="15">
        <v>29</v>
      </c>
      <c r="N77" s="15">
        <v>100</v>
      </c>
      <c r="O77" s="15">
        <f t="shared" si="5"/>
        <v>101500</v>
      </c>
      <c r="P77" s="18">
        <v>63000</v>
      </c>
      <c r="Q77" s="15">
        <f t="shared" si="6"/>
        <v>38500</v>
      </c>
      <c r="R77" s="15" t="s">
        <v>227</v>
      </c>
      <c r="S77" s="15"/>
      <c r="T77" s="15"/>
      <c r="U77" s="15"/>
      <c r="V77" s="15"/>
      <c r="W77" s="15"/>
      <c r="X77" s="25">
        <f t="shared" si="4"/>
        <v>38500</v>
      </c>
      <c r="Y77" s="34"/>
    </row>
    <row r="78" s="2" customFormat="1" ht="27" customHeight="1" spans="1:25">
      <c r="A78" s="13">
        <v>76</v>
      </c>
      <c r="B78" s="14" t="s">
        <v>267</v>
      </c>
      <c r="C78" s="14" t="s">
        <v>223</v>
      </c>
      <c r="D78" s="15" t="s">
        <v>229</v>
      </c>
      <c r="E78" s="15" t="s">
        <v>224</v>
      </c>
      <c r="F78" s="15" t="s">
        <v>268</v>
      </c>
      <c r="G78" s="15" t="s">
        <v>269</v>
      </c>
      <c r="H78" s="13">
        <v>33</v>
      </c>
      <c r="I78" s="15">
        <v>210</v>
      </c>
      <c r="J78" s="15">
        <v>60</v>
      </c>
      <c r="K78" s="15">
        <v>60</v>
      </c>
      <c r="L78" s="15">
        <v>58</v>
      </c>
      <c r="M78" s="15">
        <v>32</v>
      </c>
      <c r="N78" s="15">
        <v>100</v>
      </c>
      <c r="O78" s="15">
        <f t="shared" si="5"/>
        <v>105600</v>
      </c>
      <c r="P78" s="18">
        <v>63000</v>
      </c>
      <c r="Q78" s="15">
        <f t="shared" si="6"/>
        <v>42600</v>
      </c>
      <c r="R78" s="15" t="s">
        <v>227</v>
      </c>
      <c r="S78" s="15"/>
      <c r="T78" s="15"/>
      <c r="U78" s="15"/>
      <c r="V78" s="15"/>
      <c r="W78" s="15"/>
      <c r="X78" s="25">
        <f t="shared" si="4"/>
        <v>42600</v>
      </c>
      <c r="Y78" s="34"/>
    </row>
    <row r="79" s="2" customFormat="1" ht="27" customHeight="1" spans="1:25">
      <c r="A79" s="13">
        <v>77</v>
      </c>
      <c r="B79" s="14" t="s">
        <v>270</v>
      </c>
      <c r="C79" s="16" t="s">
        <v>223</v>
      </c>
      <c r="D79" s="15" t="s">
        <v>55</v>
      </c>
      <c r="E79" s="15" t="s">
        <v>56</v>
      </c>
      <c r="F79" s="15" t="s">
        <v>271</v>
      </c>
      <c r="G79" s="15" t="s">
        <v>272</v>
      </c>
      <c r="H79" s="15">
        <v>7</v>
      </c>
      <c r="I79" s="15">
        <v>56</v>
      </c>
      <c r="J79" s="15">
        <v>30</v>
      </c>
      <c r="K79" s="15">
        <v>30</v>
      </c>
      <c r="L79" s="15">
        <v>25</v>
      </c>
      <c r="M79" s="15">
        <v>0</v>
      </c>
      <c r="N79" s="15">
        <v>200</v>
      </c>
      <c r="O79" s="15">
        <f t="shared" si="5"/>
        <v>0</v>
      </c>
      <c r="P79" s="18">
        <v>0</v>
      </c>
      <c r="Q79" s="15">
        <f t="shared" si="6"/>
        <v>0</v>
      </c>
      <c r="R79" s="15" t="s">
        <v>32</v>
      </c>
      <c r="S79" s="15"/>
      <c r="T79" s="15"/>
      <c r="U79" s="15"/>
      <c r="V79" s="15"/>
      <c r="W79" s="15"/>
      <c r="X79" s="24">
        <v>0</v>
      </c>
      <c r="Y79" s="34"/>
    </row>
    <row r="80" s="2" customFormat="1" ht="36" customHeight="1" spans="1:25">
      <c r="A80" s="13">
        <v>78</v>
      </c>
      <c r="B80" s="14" t="s">
        <v>273</v>
      </c>
      <c r="C80" s="16" t="s">
        <v>223</v>
      </c>
      <c r="D80" s="15" t="s">
        <v>171</v>
      </c>
      <c r="E80" s="15" t="s">
        <v>224</v>
      </c>
      <c r="F80" s="15" t="s">
        <v>274</v>
      </c>
      <c r="G80" s="15" t="s">
        <v>275</v>
      </c>
      <c r="H80" s="15">
        <v>47</v>
      </c>
      <c r="I80" s="15">
        <v>280</v>
      </c>
      <c r="J80" s="15">
        <v>60</v>
      </c>
      <c r="K80" s="15">
        <v>60</v>
      </c>
      <c r="L80" s="15">
        <v>60</v>
      </c>
      <c r="M80" s="15">
        <v>0</v>
      </c>
      <c r="N80" s="15">
        <v>100</v>
      </c>
      <c r="O80" s="15">
        <f t="shared" si="5"/>
        <v>0</v>
      </c>
      <c r="P80" s="18">
        <v>84600</v>
      </c>
      <c r="Q80" s="15">
        <f t="shared" si="6"/>
        <v>-84600</v>
      </c>
      <c r="R80" s="15" t="s">
        <v>227</v>
      </c>
      <c r="S80" s="15"/>
      <c r="T80" s="15"/>
      <c r="U80" s="15"/>
      <c r="V80" s="15"/>
      <c r="W80" s="15"/>
      <c r="X80" s="25">
        <f>Q80</f>
        <v>-84600</v>
      </c>
      <c r="Y80" s="34"/>
    </row>
    <row r="81" s="2" customFormat="1" ht="27" customHeight="1" spans="1:25">
      <c r="A81" s="13">
        <v>79</v>
      </c>
      <c r="B81" s="14" t="s">
        <v>276</v>
      </c>
      <c r="C81" s="14" t="s">
        <v>223</v>
      </c>
      <c r="D81" s="14" t="s">
        <v>233</v>
      </c>
      <c r="E81" s="14" t="s">
        <v>224</v>
      </c>
      <c r="F81" s="14" t="s">
        <v>277</v>
      </c>
      <c r="G81" s="14" t="s">
        <v>263</v>
      </c>
      <c r="H81" s="15">
        <v>20</v>
      </c>
      <c r="I81" s="15">
        <v>120</v>
      </c>
      <c r="J81" s="15">
        <v>60</v>
      </c>
      <c r="K81" s="15">
        <v>60</v>
      </c>
      <c r="L81" s="15">
        <v>60</v>
      </c>
      <c r="M81" s="15">
        <v>0</v>
      </c>
      <c r="N81" s="15">
        <v>100</v>
      </c>
      <c r="O81" s="15">
        <f t="shared" si="5"/>
        <v>0</v>
      </c>
      <c r="P81" s="18">
        <v>36000</v>
      </c>
      <c r="Q81" s="15">
        <f t="shared" si="6"/>
        <v>-36000</v>
      </c>
      <c r="R81" s="15" t="s">
        <v>227</v>
      </c>
      <c r="S81" s="15"/>
      <c r="T81" s="15"/>
      <c r="U81" s="15"/>
      <c r="V81" s="15"/>
      <c r="W81" s="15"/>
      <c r="X81" s="25">
        <f>Q81</f>
        <v>-36000</v>
      </c>
      <c r="Y81" s="34"/>
    </row>
    <row r="82" s="3" customFormat="1" ht="27" customHeight="1" spans="1:25">
      <c r="A82" s="13"/>
      <c r="B82" s="13" t="s">
        <v>278</v>
      </c>
      <c r="C82" s="13"/>
      <c r="D82" s="13"/>
      <c r="E82" s="13"/>
      <c r="F82" s="13"/>
      <c r="G82" s="13"/>
      <c r="H82" s="13"/>
      <c r="I82" s="13"/>
      <c r="J82" s="13">
        <f t="shared" ref="J82:M82" si="7">SUM(J3:J81)</f>
        <v>3794</v>
      </c>
      <c r="K82" s="13">
        <f t="shared" si="7"/>
        <v>3543</v>
      </c>
      <c r="L82" s="13">
        <f t="shared" si="7"/>
        <v>3472</v>
      </c>
      <c r="M82" s="13">
        <f t="shared" si="7"/>
        <v>948</v>
      </c>
      <c r="N82" s="13"/>
      <c r="O82" s="29">
        <f t="shared" ref="O82:Q82" si="8">SUM(O3:O81)</f>
        <v>2174300</v>
      </c>
      <c r="P82" s="29">
        <f t="shared" si="8"/>
        <v>1071000</v>
      </c>
      <c r="Q82" s="29">
        <f t="shared" si="8"/>
        <v>1103300</v>
      </c>
      <c r="R82" s="30"/>
      <c r="S82" s="31"/>
      <c r="T82" s="31"/>
      <c r="U82" s="31"/>
      <c r="V82" s="31"/>
      <c r="W82" s="32"/>
      <c r="X82" s="33">
        <f>SUM(X3:X81)</f>
        <v>1103300</v>
      </c>
      <c r="Y82" s="36">
        <f>SUM(Y3:Y81)</f>
        <v>1103300</v>
      </c>
    </row>
    <row r="83" s="4" customFormat="1" ht="36" customHeight="1" spans="1:25">
      <c r="A83" s="28" t="s">
        <v>279</v>
      </c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</row>
    <row r="84" s="5" customFormat="1" ht="36" customHeight="1" spans="1:25">
      <c r="A84" s="28" t="s">
        <v>280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</row>
    <row r="85" s="5" customFormat="1" ht="36" customHeight="1" spans="1:25">
      <c r="A85" s="28" t="s">
        <v>281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</row>
    <row r="86" s="5" customFormat="1" ht="36" customHeight="1" spans="1:25">
      <c r="A86" s="28" t="s">
        <v>282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</row>
  </sheetData>
  <autoFilter xmlns:etc="http://www.wps.cn/officeDocument/2017/etCustomData" ref="A2:FD86" etc:filterBottomFollowUsedRange="0">
    <extLst/>
  </autoFilter>
  <mergeCells count="101">
    <mergeCell ref="A1:Y1"/>
    <mergeCell ref="R3:W3"/>
    <mergeCell ref="R4:W4"/>
    <mergeCell ref="R5:W5"/>
    <mergeCell ref="R6:W6"/>
    <mergeCell ref="R7:W7"/>
    <mergeCell ref="R8:W8"/>
    <mergeCell ref="R9:W9"/>
    <mergeCell ref="R10:W10"/>
    <mergeCell ref="R11:W11"/>
    <mergeCell ref="R12:W12"/>
    <mergeCell ref="R13:W13"/>
    <mergeCell ref="R14:W14"/>
    <mergeCell ref="R15:W15"/>
    <mergeCell ref="R16:W16"/>
    <mergeCell ref="R17:W17"/>
    <mergeCell ref="R18:W18"/>
    <mergeCell ref="R19:W19"/>
    <mergeCell ref="R20:W20"/>
    <mergeCell ref="R21:W21"/>
    <mergeCell ref="R22:W22"/>
    <mergeCell ref="R23:W23"/>
    <mergeCell ref="R24:W24"/>
    <mergeCell ref="R25:W25"/>
    <mergeCell ref="R26:W26"/>
    <mergeCell ref="R27:W27"/>
    <mergeCell ref="R28:W28"/>
    <mergeCell ref="R29:W29"/>
    <mergeCell ref="R30:W30"/>
    <mergeCell ref="R31:W31"/>
    <mergeCell ref="R32:W32"/>
    <mergeCell ref="R33:W33"/>
    <mergeCell ref="R34:W34"/>
    <mergeCell ref="R35:W35"/>
    <mergeCell ref="R36:W36"/>
    <mergeCell ref="R37:W37"/>
    <mergeCell ref="R38:W38"/>
    <mergeCell ref="R39:W39"/>
    <mergeCell ref="R40:W40"/>
    <mergeCell ref="R41:W41"/>
    <mergeCell ref="R42:W42"/>
    <mergeCell ref="R43:W43"/>
    <mergeCell ref="R44:W44"/>
    <mergeCell ref="R45:W45"/>
    <mergeCell ref="R46:W46"/>
    <mergeCell ref="R47:W47"/>
    <mergeCell ref="R48:W48"/>
    <mergeCell ref="R49:W49"/>
    <mergeCell ref="R50:W50"/>
    <mergeCell ref="R51:W51"/>
    <mergeCell ref="R52:W52"/>
    <mergeCell ref="R53:W53"/>
    <mergeCell ref="R54:W54"/>
    <mergeCell ref="R55:W55"/>
    <mergeCell ref="R56:W56"/>
    <mergeCell ref="R57:W57"/>
    <mergeCell ref="R58:W58"/>
    <mergeCell ref="R59:W59"/>
    <mergeCell ref="R60:W60"/>
    <mergeCell ref="R61:W61"/>
    <mergeCell ref="R62:W62"/>
    <mergeCell ref="R63:W63"/>
    <mergeCell ref="R64:W64"/>
    <mergeCell ref="R65:W65"/>
    <mergeCell ref="R66:W66"/>
    <mergeCell ref="R67:W67"/>
    <mergeCell ref="R68:W68"/>
    <mergeCell ref="R69:W69"/>
    <mergeCell ref="R70:W70"/>
    <mergeCell ref="R71:W71"/>
    <mergeCell ref="R72:W72"/>
    <mergeCell ref="R73:W73"/>
    <mergeCell ref="R74:W74"/>
    <mergeCell ref="R75:W75"/>
    <mergeCell ref="R76:W76"/>
    <mergeCell ref="R77:W77"/>
    <mergeCell ref="R78:W78"/>
    <mergeCell ref="R79:W79"/>
    <mergeCell ref="R80:W80"/>
    <mergeCell ref="R81:W81"/>
    <mergeCell ref="B82:I82"/>
    <mergeCell ref="R82:W82"/>
    <mergeCell ref="A83:Y83"/>
    <mergeCell ref="A84:Y84"/>
    <mergeCell ref="A85:Y85"/>
    <mergeCell ref="A86:Y86"/>
    <mergeCell ref="Y5:Y8"/>
    <mergeCell ref="Y12:Y13"/>
    <mergeCell ref="Y14:Y15"/>
    <mergeCell ref="Y17:Y18"/>
    <mergeCell ref="Y19:Y21"/>
    <mergeCell ref="Y22:Y24"/>
    <mergeCell ref="Y25:Y27"/>
    <mergeCell ref="Y28:Y37"/>
    <mergeCell ref="Y38:Y40"/>
    <mergeCell ref="Y41:Y46"/>
    <mergeCell ref="Y49:Y53"/>
    <mergeCell ref="Y54:Y57"/>
    <mergeCell ref="Y58:Y60"/>
    <mergeCell ref="Y61:Y62"/>
    <mergeCell ref="Y64:Y81"/>
  </mergeCells>
  <pageMargins left="0.15625" right="0.0388888888888889" top="0.275" bottom="0.0777777777777778" header="0.314583333333333" footer="0.31458333333333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545454545454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观水思源</cp:lastModifiedBy>
  <dcterms:created xsi:type="dcterms:W3CDTF">2014-10-20T02:49:00Z</dcterms:created>
  <cp:lastPrinted>2018-10-09T02:37:00Z</cp:lastPrinted>
  <dcterms:modified xsi:type="dcterms:W3CDTF">2025-09-11T03:19:33Z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3975BD642C574C2E96F7E23525A6BDC9_13</vt:lpwstr>
  </property>
</Properties>
</file>