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Sheet1" sheetId="1" r:id="rId1"/>
  </sheets>
  <definedNames>
    <definedName name="_xlnm._FilterDatabase" localSheetId="0" hidden="1">Sheet1!$A$4:$R$11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<sst xmlns="http://schemas.openxmlformats.org/spreadsheetml/2006/main" count="41" uniqueCount="35">
  <si>
    <t>2026年花溪区发放就业见习补贴公示（第四批）</t>
  </si>
  <si>
    <t>单位：花溪区就业局</t>
  </si>
  <si>
    <t>序号</t>
  </si>
  <si>
    <t>单位</t>
  </si>
  <si>
    <t>身份类别</t>
  </si>
  <si>
    <t>姓名</t>
  </si>
  <si>
    <t>性别</t>
  </si>
  <si>
    <t>身份证号码</t>
  </si>
  <si>
    <t>年龄</t>
  </si>
  <si>
    <t>见习起止时间</t>
  </si>
  <si>
    <t>申请补贴起止时间</t>
  </si>
  <si>
    <t>补贴月数（个）</t>
  </si>
  <si>
    <t>生活补贴申请金额（1278元/月）</t>
  </si>
  <si>
    <t>商业保险申请金额（元）</t>
  </si>
  <si>
    <t>留用奖励
(元）</t>
  </si>
  <si>
    <t>共计
（元）</t>
  </si>
  <si>
    <t>备注</t>
  </si>
  <si>
    <t>贵阳花溪罗隆福医院</t>
  </si>
  <si>
    <t>高校毕业生</t>
  </si>
  <si>
    <t>陈祥朋</t>
  </si>
  <si>
    <t>男</t>
  </si>
  <si>
    <t>522427*********954</t>
  </si>
  <si>
    <t>20250723-20260122</t>
  </si>
  <si>
    <t>小计：</t>
  </si>
  <si>
    <t>贵阳金石合朋医院有限公司</t>
  </si>
  <si>
    <r>
      <rPr>
        <sz val="9"/>
        <color theme="1"/>
        <rFont val="Segoe UI"/>
        <charset val="134"/>
      </rPr>
      <t>高校毕业生</t>
    </r>
  </si>
  <si>
    <t>周柱</t>
  </si>
  <si>
    <t>女</t>
  </si>
  <si>
    <t>522428*********224</t>
  </si>
  <si>
    <t>20250804-20260203</t>
  </si>
  <si>
    <t>20250804-20251104</t>
  </si>
  <si>
    <t>谭春艳</t>
  </si>
  <si>
    <t>520121*********420</t>
  </si>
  <si>
    <t>合计：</t>
  </si>
  <si>
    <t xml:space="preserve">注 ：1.按照《省人力资源和社会保障厅 省发展改革委等九部门关于印发&lt;贵州省就业见习管理暂行办法&gt;的通知》（黔人社通〔2024〕95 号）文件精神，见习生活补助费每人每月不低于当地最低工资标准，其中最低工资标准的60%从就业补助资金中列支，剩余部分有见习单位承担（2130X60%=1278元)。见习单位应统一为见习人员办理人身意外伤害和住院医疗商业保险，保险费用从就业补助资金中按每人不高于300元的标准据实补贴。见习补贴实行“先垫后补”办法，见习单位向属地人力资源社会保障部门申请。见习单位未按规定要求进行申报及未办理见习人员人身意外伤害与住院医疗商业保险的，不予纳入见习政策补贴享受范围。
2.提前留用剩余补贴：根据《省人力资源和社会保障厅 省教育厅 省财政厅关于进一步做好高校毕业生等青年就业创业工作的通知》（黔人社通〔2024〕55号文件精神，见习期未满与见习单位签订1年以上劳动合同的，给予见习单位剩余期限见习补贴（该政策执行至2025年12月31日）。
3.留用率达标补差：根据《贵州省人力资源和社会保障厅 贵州省财政厅关于调整规范部分就业政策的通知》（黔人社发〔2025〕23号）及配套解答，对见习留用率达到50%及以上的见习单位，按最低工资标准的100%对见习期的基本生活补助进行补贴。留用率=见习人员签订劳动合同并依法缴纳社会保险人数（3个月及以上社保）/考核期内招募到岗见习人员人数（考核期为自然年度），次年计算。留用率达到的，对本期所有见习人员，包括见习未留用人员，按最低工资标准的100%进行补贴。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</si>
</sst>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9">
    <font>
      <sz val="11"/>
      <color theme="1"/>
      <name val="宋体"/>
      <charset val="134"/>
      <scheme val="minor"/>
    </font>
    <font>
      <sz val="10"/>
      <color theme="1"/>
      <name val="宋体"/>
      <charset val="134"/>
    </font>
    <font>
      <b/>
      <sz val="20"/>
      <name val="等线"/>
      <charset val="134"/>
    </font>
    <font>
      <b/>
      <sz val="12"/>
      <name val="宋体"/>
      <charset val="134"/>
      <scheme val="minor"/>
    </font>
    <font>
      <b/>
      <sz val="18"/>
      <name val="宋体"/>
      <charset val="134"/>
      <scheme val="minor"/>
    </font>
    <font>
      <sz val="10"/>
      <name val="宋体"/>
      <charset val="134"/>
    </font>
    <font>
      <sz val="10"/>
      <color rgb="FF404040"/>
      <name val="宋体"/>
      <charset val="134"/>
    </font>
    <font>
      <sz val="14"/>
      <color theme="1"/>
      <name val="等线"/>
      <charset val="134"/>
    </font>
    <font>
      <b/>
      <sz val="10"/>
      <color theme="1"/>
      <name val="宋体"/>
      <charset val="134"/>
    </font>
    <font>
      <sz val="9"/>
      <color theme="1"/>
      <name val="等线"/>
      <charset val="134"/>
    </font>
    <font>
      <sz val="10"/>
      <color theme="1"/>
      <name val="等线"/>
      <charset val="134"/>
    </font>
    <font>
      <sz val="9"/>
      <color theme="1"/>
      <name val="Segoe UI"/>
      <charset val="134"/>
    </font>
    <font>
      <sz val="9"/>
      <color rgb="FF404040"/>
      <name val="Arial"/>
      <charset val="134"/>
    </font>
    <font>
      <sz val="10"/>
      <color rgb="FF404040"/>
      <name val="Arial"/>
      <charset val="134"/>
    </font>
    <font>
      <sz val="8"/>
      <color theme="1"/>
      <name val="宋体"/>
      <charset val="134"/>
      <scheme val="minor"/>
    </font>
    <font>
      <sz val="12"/>
      <color theme="1"/>
      <name val="宋体"/>
      <charset val="134"/>
      <scheme val="minor"/>
    </font>
    <font>
      <sz val="10"/>
      <color theme="1"/>
      <name val="宋体"/>
      <charset val="134"/>
      <scheme val="minor"/>
    </font>
    <font>
      <b/>
      <sz val="10"/>
      <color theme="1"/>
      <name val="等线"/>
      <charset val="134"/>
    </font>
    <font>
      <b/>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0" fillId="3" borderId="8" applyNumberFormat="0" applyFont="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9" applyNumberFormat="0" applyFill="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6" fillId="0" borderId="0" applyNumberFormat="0" applyFill="0" applyBorder="0" applyAlignment="0" applyProtection="0">
      <alignment vertical="center"/>
    </xf>
    <xf numFmtId="0" fontId="27" fillId="4" borderId="11" applyNumberFormat="0" applyAlignment="0" applyProtection="0">
      <alignment vertical="center"/>
    </xf>
    <xf numFmtId="0" fontId="28" fillId="5" borderId="12" applyNumberFormat="0" applyAlignment="0" applyProtection="0">
      <alignment vertical="center"/>
    </xf>
    <xf numFmtId="0" fontId="29" fillId="5" borderId="11" applyNumberFormat="0" applyAlignment="0" applyProtection="0">
      <alignment vertical="center"/>
    </xf>
    <xf numFmtId="0" fontId="30" fillId="6" borderId="13" applyNumberFormat="0" applyAlignment="0" applyProtection="0">
      <alignment vertical="center"/>
    </xf>
    <xf numFmtId="0" fontId="31" fillId="0" borderId="14" applyNumberFormat="0" applyFill="0" applyAlignment="0" applyProtection="0">
      <alignment vertical="center"/>
    </xf>
    <xf numFmtId="0" fontId="32" fillId="0" borderId="15" applyNumberFormat="0" applyFill="0" applyAlignment="0" applyProtection="0">
      <alignment vertical="center"/>
    </xf>
    <xf numFmtId="0" fontId="33" fillId="7" borderId="0" applyNumberFormat="0" applyBorder="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7" fillId="11" borderId="0" applyNumberFormat="0" applyBorder="0" applyAlignment="0" applyProtection="0">
      <alignment vertical="center"/>
    </xf>
    <xf numFmtId="0" fontId="37" fillId="12" borderId="0" applyNumberFormat="0" applyBorder="0" applyAlignment="0" applyProtection="0">
      <alignment vertical="center"/>
    </xf>
    <xf numFmtId="0" fontId="36" fillId="13" borderId="0" applyNumberFormat="0" applyBorder="0" applyAlignment="0" applyProtection="0">
      <alignment vertical="center"/>
    </xf>
    <xf numFmtId="0" fontId="36" fillId="14" borderId="0" applyNumberFormat="0" applyBorder="0" applyAlignment="0" applyProtection="0">
      <alignment vertical="center"/>
    </xf>
    <xf numFmtId="0" fontId="37" fillId="15" borderId="0" applyNumberFormat="0" applyBorder="0" applyAlignment="0" applyProtection="0">
      <alignment vertical="center"/>
    </xf>
    <xf numFmtId="0" fontId="37" fillId="16" borderId="0" applyNumberFormat="0" applyBorder="0" applyAlignment="0" applyProtection="0">
      <alignment vertical="center"/>
    </xf>
    <xf numFmtId="0" fontId="36" fillId="17" borderId="0" applyNumberFormat="0" applyBorder="0" applyAlignment="0" applyProtection="0">
      <alignment vertical="center"/>
    </xf>
    <xf numFmtId="0" fontId="36" fillId="18" borderId="0" applyNumberFormat="0" applyBorder="0" applyAlignment="0" applyProtection="0">
      <alignment vertical="center"/>
    </xf>
    <xf numFmtId="0" fontId="37" fillId="19" borderId="0" applyNumberFormat="0" applyBorder="0" applyAlignment="0" applyProtection="0">
      <alignment vertical="center"/>
    </xf>
    <xf numFmtId="0" fontId="37" fillId="20" borderId="0" applyNumberFormat="0" applyBorder="0" applyAlignment="0" applyProtection="0">
      <alignment vertical="center"/>
    </xf>
    <xf numFmtId="0" fontId="36" fillId="21" borderId="0" applyNumberFormat="0" applyBorder="0" applyAlignment="0" applyProtection="0">
      <alignment vertical="center"/>
    </xf>
    <xf numFmtId="0" fontId="36" fillId="22" borderId="0" applyNumberFormat="0" applyBorder="0" applyAlignment="0" applyProtection="0">
      <alignment vertical="center"/>
    </xf>
    <xf numFmtId="0" fontId="37" fillId="23" borderId="0" applyNumberFormat="0" applyBorder="0" applyAlignment="0" applyProtection="0">
      <alignment vertical="center"/>
    </xf>
    <xf numFmtId="0" fontId="37" fillId="24" borderId="0" applyNumberFormat="0" applyBorder="0" applyAlignment="0" applyProtection="0">
      <alignment vertical="center"/>
    </xf>
    <xf numFmtId="0" fontId="36" fillId="25" borderId="0" applyNumberFormat="0" applyBorder="0" applyAlignment="0" applyProtection="0">
      <alignment vertical="center"/>
    </xf>
    <xf numFmtId="0" fontId="36" fillId="26" borderId="0" applyNumberFormat="0" applyBorder="0" applyAlignment="0" applyProtection="0">
      <alignment vertical="center"/>
    </xf>
    <xf numFmtId="0" fontId="37" fillId="27" borderId="0" applyNumberFormat="0" applyBorder="0" applyAlignment="0" applyProtection="0">
      <alignment vertical="center"/>
    </xf>
    <xf numFmtId="0" fontId="37" fillId="28" borderId="0" applyNumberFormat="0" applyBorder="0" applyAlignment="0" applyProtection="0">
      <alignment vertical="center"/>
    </xf>
    <xf numFmtId="0" fontId="36" fillId="29" borderId="0" applyNumberFormat="0" applyBorder="0" applyAlignment="0" applyProtection="0">
      <alignment vertical="center"/>
    </xf>
    <xf numFmtId="0" fontId="36" fillId="30" borderId="0" applyNumberFormat="0" applyBorder="0" applyAlignment="0" applyProtection="0">
      <alignment vertical="center"/>
    </xf>
    <xf numFmtId="0" fontId="37" fillId="31" borderId="0" applyNumberFormat="0" applyBorder="0" applyAlignment="0" applyProtection="0">
      <alignment vertical="center"/>
    </xf>
    <xf numFmtId="0" fontId="37" fillId="32" borderId="0" applyNumberFormat="0" applyBorder="0" applyAlignment="0" applyProtection="0">
      <alignment vertical="center"/>
    </xf>
    <xf numFmtId="0" fontId="36" fillId="33" borderId="0" applyNumberFormat="0" applyBorder="0" applyAlignment="0" applyProtection="0">
      <alignment vertical="center"/>
    </xf>
    <xf numFmtId="0" fontId="38" fillId="0" borderId="0">
      <alignment vertical="center"/>
    </xf>
  </cellStyleXfs>
  <cellXfs count="48">
    <xf numFmtId="0" fontId="0" fillId="0" borderId="0" xfId="0">
      <alignment vertical="center"/>
    </xf>
    <xf numFmtId="0" fontId="1" fillId="2" borderId="0" xfId="0" applyFont="1" applyFill="1" applyAlignment="1">
      <alignment vertical="center" wrapText="1"/>
    </xf>
    <xf numFmtId="0" fontId="1" fillId="2" borderId="0" xfId="0" applyFont="1" applyFill="1" applyBorder="1" applyAlignment="1">
      <alignment vertical="center" wrapText="1"/>
    </xf>
    <xf numFmtId="0" fontId="0" fillId="2" borderId="0" xfId="0" applyFill="1" applyAlignment="1">
      <alignment horizontal="center" vertical="center" wrapText="1"/>
    </xf>
    <xf numFmtId="0" fontId="0" fillId="2" borderId="0" xfId="0" applyNumberFormat="1" applyFill="1" applyAlignment="1">
      <alignment horizontal="center" vertical="center" wrapText="1"/>
    </xf>
    <xf numFmtId="176" fontId="0" fillId="2" borderId="0" xfId="0" applyNumberFormat="1" applyFill="1" applyAlignment="1">
      <alignment horizontal="center" vertical="center" wrapText="1"/>
    </xf>
    <xf numFmtId="0" fontId="0" fillId="2" borderId="0" xfId="0" applyFill="1" applyAlignment="1">
      <alignment vertical="center" wrapText="1"/>
    </xf>
    <xf numFmtId="49" fontId="2" fillId="2" borderId="0" xfId="49" applyNumberFormat="1" applyFont="1" applyFill="1" applyAlignment="1">
      <alignment horizontal="center" vertical="center" wrapText="1"/>
    </xf>
    <xf numFmtId="0" fontId="2" fillId="2" borderId="0" xfId="49" applyNumberFormat="1" applyFont="1" applyFill="1" applyAlignment="1">
      <alignment horizontal="center" vertical="center" wrapText="1"/>
    </xf>
    <xf numFmtId="176" fontId="2" fillId="2" borderId="0" xfId="49" applyNumberFormat="1" applyFont="1" applyFill="1" applyAlignment="1">
      <alignment horizontal="center" vertical="center" wrapText="1"/>
    </xf>
    <xf numFmtId="49" fontId="3" fillId="2" borderId="0" xfId="49" applyNumberFormat="1" applyFont="1" applyFill="1" applyAlignment="1">
      <alignment horizontal="left" vertical="center" wrapText="1"/>
    </xf>
    <xf numFmtId="49" fontId="4" fillId="2" borderId="0" xfId="49" applyNumberFormat="1" applyFont="1" applyFill="1" applyAlignment="1">
      <alignment horizontal="center" vertical="center" wrapText="1"/>
    </xf>
    <xf numFmtId="0" fontId="4" fillId="2" borderId="0" xfId="49" applyNumberFormat="1" applyFont="1" applyFill="1" applyAlignment="1">
      <alignment horizontal="center" vertical="center" wrapText="1"/>
    </xf>
    <xf numFmtId="176" fontId="4" fillId="2" borderId="0" xfId="49" applyNumberFormat="1" applyFont="1" applyFill="1" applyAlignment="1">
      <alignment horizontal="center" vertical="center" wrapText="1"/>
    </xf>
    <xf numFmtId="49" fontId="5" fillId="2" borderId="1" xfId="49" applyNumberFormat="1" applyFont="1" applyFill="1" applyBorder="1" applyAlignment="1">
      <alignment horizontal="center" vertical="center" wrapText="1"/>
    </xf>
    <xf numFmtId="0" fontId="5" fillId="2" borderId="1" xfId="49" applyNumberFormat="1" applyFont="1" applyFill="1" applyBorder="1" applyAlignment="1">
      <alignment horizontal="center" vertical="center" wrapText="1"/>
    </xf>
    <xf numFmtId="176" fontId="5" fillId="2" borderId="1" xfId="49" applyNumberFormat="1"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0" borderId="2" xfId="0" applyFont="1" applyBorder="1" applyAlignment="1">
      <alignment horizontal="center" vertical="center"/>
    </xf>
    <xf numFmtId="0" fontId="6" fillId="2" borderId="2" xfId="0" applyFont="1" applyFill="1" applyBorder="1" applyAlignment="1">
      <alignment horizontal="center" vertical="center"/>
    </xf>
    <xf numFmtId="49" fontId="6" fillId="2" borderId="2" xfId="0" applyNumberFormat="1" applyFont="1" applyFill="1" applyBorder="1" applyAlignment="1">
      <alignment horizontal="center" vertical="center"/>
    </xf>
    <xf numFmtId="0" fontId="1" fillId="2" borderId="2" xfId="0" applyNumberFormat="1" applyFont="1" applyFill="1" applyBorder="1" applyAlignment="1">
      <alignment horizontal="center" vertical="center"/>
    </xf>
    <xf numFmtId="176" fontId="1" fillId="2" borderId="2" xfId="0" applyNumberFormat="1" applyFont="1" applyFill="1" applyBorder="1" applyAlignment="1">
      <alignment horizontal="center" vertical="center" wrapText="1"/>
    </xf>
    <xf numFmtId="0" fontId="7" fillId="2" borderId="3"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3" xfId="0" applyNumberFormat="1" applyFont="1" applyFill="1" applyBorder="1" applyAlignment="1">
      <alignment horizontal="center" vertical="center"/>
    </xf>
    <xf numFmtId="176" fontId="8" fillId="2" borderId="4" xfId="0" applyNumberFormat="1" applyFont="1" applyFill="1" applyBorder="1" applyAlignment="1">
      <alignment horizontal="center" vertical="center" wrapText="1"/>
    </xf>
    <xf numFmtId="0" fontId="9" fillId="2" borderId="3" xfId="0" applyFont="1" applyFill="1" applyBorder="1" applyAlignment="1">
      <alignment horizontal="left" vertical="center" wrapText="1"/>
    </xf>
    <xf numFmtId="0" fontId="10" fillId="2" borderId="2" xfId="0" applyFont="1" applyFill="1" applyBorder="1" applyAlignment="1">
      <alignment horizontal="center" vertical="center" wrapText="1"/>
    </xf>
    <xf numFmtId="0" fontId="11" fillId="0" borderId="2" xfId="0" applyFont="1" applyBorder="1" applyAlignment="1">
      <alignment horizontal="center" vertical="center"/>
    </xf>
    <xf numFmtId="0" fontId="12" fillId="2" borderId="2" xfId="0" applyFont="1" applyFill="1" applyBorder="1" applyAlignment="1">
      <alignment horizontal="center" vertical="center"/>
    </xf>
    <xf numFmtId="49" fontId="13" fillId="2" borderId="2" xfId="0" applyNumberFormat="1" applyFont="1" applyFill="1" applyBorder="1" applyAlignment="1">
      <alignment horizontal="center" vertical="center"/>
    </xf>
    <xf numFmtId="0" fontId="0" fillId="2" borderId="2" xfId="0" applyFill="1" applyBorder="1" applyAlignment="1">
      <alignment horizontal="center" vertical="center" wrapText="1"/>
    </xf>
    <xf numFmtId="0" fontId="0" fillId="2" borderId="2" xfId="0" applyNumberFormat="1" applyFill="1" applyBorder="1" applyAlignment="1">
      <alignment horizontal="center" vertical="center"/>
    </xf>
    <xf numFmtId="176" fontId="10" fillId="2" borderId="2" xfId="0" applyNumberFormat="1" applyFont="1" applyFill="1" applyBorder="1" applyAlignment="1">
      <alignment horizontal="center" vertical="center" wrapText="1"/>
    </xf>
    <xf numFmtId="0" fontId="14" fillId="2" borderId="2" xfId="0" applyFont="1" applyFill="1" applyBorder="1" applyAlignment="1">
      <alignment horizontal="center" vertical="center" wrapText="1"/>
    </xf>
    <xf numFmtId="0" fontId="15" fillId="2" borderId="2" xfId="0" applyFont="1" applyFill="1" applyBorder="1" applyAlignment="1">
      <alignment horizontal="center" vertical="center" wrapText="1"/>
    </xf>
    <xf numFmtId="0" fontId="16" fillId="2" borderId="2"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176" fontId="17" fillId="2" borderId="2" xfId="0" applyNumberFormat="1" applyFont="1" applyFill="1" applyBorder="1" applyAlignment="1">
      <alignment horizontal="center" vertical="center" wrapText="1"/>
    </xf>
    <xf numFmtId="0" fontId="17" fillId="2" borderId="7" xfId="0" applyNumberFormat="1" applyFont="1" applyFill="1" applyBorder="1" applyAlignment="1">
      <alignment horizontal="center" vertical="center" wrapText="1"/>
    </xf>
    <xf numFmtId="0" fontId="17" fillId="2" borderId="2" xfId="0" applyFont="1" applyFill="1" applyBorder="1" applyAlignment="1">
      <alignment horizontal="center" vertical="center" wrapText="1"/>
    </xf>
    <xf numFmtId="0" fontId="18" fillId="2" borderId="2" xfId="0" applyFont="1" applyFill="1" applyBorder="1" applyAlignment="1">
      <alignment horizontal="center" vertical="center" wrapText="1"/>
    </xf>
    <xf numFmtId="0" fontId="18" fillId="2" borderId="2" xfId="0" applyNumberFormat="1" applyFont="1" applyFill="1" applyBorder="1" applyAlignment="1">
      <alignment horizontal="center" vertical="center" wrapText="1"/>
    </xf>
    <xf numFmtId="0" fontId="9" fillId="2" borderId="3" xfId="0" applyNumberFormat="1" applyFont="1" applyFill="1" applyBorder="1" applyAlignment="1">
      <alignment horizontal="left" vertical="center" wrapText="1"/>
    </xf>
    <xf numFmtId="176" fontId="9" fillId="2" borderId="3" xfId="0" applyNumberFormat="1" applyFont="1" applyFill="1" applyBorder="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R11"/>
  <sheetViews>
    <sheetView tabSelected="1" zoomScaleSheetLayoutView="70" workbookViewId="0">
      <selection activeCell="P7" sqref="P7"/>
    </sheetView>
  </sheetViews>
  <sheetFormatPr defaultColWidth="9" defaultRowHeight="13.5"/>
  <cols>
    <col min="1" max="1" width="4.625" style="3" customWidth="1"/>
    <col min="2" max="2" width="4.375" style="3" customWidth="1"/>
    <col min="3" max="3" width="10.375" style="3" customWidth="1"/>
    <col min="4" max="4" width="6.625" style="3" customWidth="1"/>
    <col min="5" max="5" width="5.375" style="3" customWidth="1"/>
    <col min="6" max="6" width="18" style="3" customWidth="1"/>
    <col min="7" max="7" width="5.875" style="3" customWidth="1"/>
    <col min="8" max="8" width="18.25" style="3" customWidth="1"/>
    <col min="9" max="9" width="19.125" style="3" customWidth="1"/>
    <col min="10" max="10" width="7.25" style="3" customWidth="1"/>
    <col min="11" max="11" width="15.5" style="3" customWidth="1"/>
    <col min="12" max="12" width="9" style="4"/>
    <col min="13" max="13" width="7.875" style="3" customWidth="1"/>
    <col min="14" max="14" width="10.25" style="5" customWidth="1"/>
    <col min="15" max="15" width="12" style="3" customWidth="1"/>
    <col min="16" max="16384" width="9" style="6"/>
  </cols>
  <sheetData>
    <row r="1" ht="12.75" customHeight="1"/>
    <row r="2" ht="35.25" customHeight="1" spans="1:18">
      <c r="A2" s="7" t="s">
        <v>0</v>
      </c>
      <c r="B2" s="7"/>
      <c r="C2" s="7"/>
      <c r="D2" s="7"/>
      <c r="E2" s="7"/>
      <c r="F2" s="7"/>
      <c r="G2" s="7"/>
      <c r="H2" s="7"/>
      <c r="I2" s="7"/>
      <c r="J2" s="7"/>
      <c r="K2" s="7"/>
      <c r="L2" s="8"/>
      <c r="M2" s="7"/>
      <c r="N2" s="9"/>
      <c r="O2" s="7"/>
    </row>
    <row r="3" ht="21" customHeight="1" spans="1:18">
      <c r="A3" s="10" t="s">
        <v>1</v>
      </c>
      <c r="B3" s="10"/>
      <c r="C3" s="10"/>
      <c r="D3" s="10"/>
      <c r="E3" s="10"/>
      <c r="F3" s="10"/>
      <c r="G3" s="11"/>
      <c r="H3" s="11"/>
      <c r="I3" s="11"/>
      <c r="J3" s="11"/>
      <c r="K3" s="11"/>
      <c r="L3" s="12"/>
      <c r="M3" s="11"/>
      <c r="N3" s="13"/>
      <c r="O3" s="11"/>
    </row>
    <row r="4" s="1" customFormat="1" ht="48.75" customHeight="1" spans="1:18">
      <c r="A4" s="14" t="s">
        <v>2</v>
      </c>
      <c r="B4" s="14" t="s">
        <v>3</v>
      </c>
      <c r="C4" s="14" t="s">
        <v>4</v>
      </c>
      <c r="D4" s="14" t="s">
        <v>5</v>
      </c>
      <c r="E4" s="14" t="s">
        <v>6</v>
      </c>
      <c r="F4" s="14" t="s">
        <v>7</v>
      </c>
      <c r="G4" s="14" t="s">
        <v>8</v>
      </c>
      <c r="H4" s="14" t="s">
        <v>9</v>
      </c>
      <c r="I4" s="14" t="s">
        <v>10</v>
      </c>
      <c r="J4" s="14" t="s">
        <v>11</v>
      </c>
      <c r="K4" s="14" t="s">
        <v>12</v>
      </c>
      <c r="L4" s="15" t="s">
        <v>13</v>
      </c>
      <c r="M4" s="14" t="s">
        <v>14</v>
      </c>
      <c r="N4" s="16" t="s">
        <v>15</v>
      </c>
      <c r="O4" s="14" t="s">
        <v>16</v>
      </c>
    </row>
    <row r="5" s="2" customFormat="1" ht="110" customHeight="1" spans="1:18">
      <c r="A5" s="17">
        <v>1</v>
      </c>
      <c r="B5" s="17" t="s">
        <v>17</v>
      </c>
      <c r="C5" s="18" t="s">
        <v>18</v>
      </c>
      <c r="D5" s="19" t="s">
        <v>19</v>
      </c>
      <c r="E5" s="17" t="s">
        <v>20</v>
      </c>
      <c r="F5" s="20" t="s">
        <v>21</v>
      </c>
      <c r="G5" s="17">
        <v>24</v>
      </c>
      <c r="H5" s="17" t="s">
        <v>22</v>
      </c>
      <c r="I5" s="17" t="s">
        <v>22</v>
      </c>
      <c r="J5" s="17">
        <v>6</v>
      </c>
      <c r="K5" s="17">
        <f t="shared" ref="K5:K8" si="0">1278*6</f>
        <v>7668</v>
      </c>
      <c r="L5" s="21">
        <v>300</v>
      </c>
      <c r="M5" s="17">
        <v>0</v>
      </c>
      <c r="N5" s="22">
        <f>K5+L5+M5</f>
        <v>7968</v>
      </c>
      <c r="O5" s="17"/>
    </row>
    <row r="6" customFormat="1" ht="30" customHeight="1" spans="1:18">
      <c r="A6" s="23" t="s">
        <v>23</v>
      </c>
      <c r="B6" s="23"/>
      <c r="C6" s="23"/>
      <c r="D6" s="23"/>
      <c r="E6" s="23"/>
      <c r="F6" s="23"/>
      <c r="G6" s="23"/>
      <c r="H6" s="23"/>
      <c r="I6" s="23"/>
      <c r="J6" s="23"/>
      <c r="K6" s="24">
        <f t="shared" si="0"/>
        <v>7668</v>
      </c>
      <c r="L6" s="25">
        <v>300</v>
      </c>
      <c r="M6" s="24">
        <v>0</v>
      </c>
      <c r="N6" s="26">
        <f>K6+L6+M6</f>
        <v>7968</v>
      </c>
      <c r="O6" s="27"/>
      <c r="P6" s="6"/>
      <c r="Q6" s="6"/>
      <c r="R6" s="6"/>
    </row>
    <row r="7" customFormat="1" ht="55" customHeight="1" spans="1:18">
      <c r="A7" s="28">
        <v>2</v>
      </c>
      <c r="B7" s="28" t="s">
        <v>24</v>
      </c>
      <c r="C7" s="29" t="s">
        <v>25</v>
      </c>
      <c r="D7" s="30" t="s">
        <v>26</v>
      </c>
      <c r="E7" s="28" t="s">
        <v>27</v>
      </c>
      <c r="F7" s="31" t="s">
        <v>28</v>
      </c>
      <c r="G7" s="28">
        <v>24</v>
      </c>
      <c r="H7" s="28" t="s">
        <v>29</v>
      </c>
      <c r="I7" s="28" t="s">
        <v>30</v>
      </c>
      <c r="J7" s="28">
        <v>3</v>
      </c>
      <c r="K7" s="32">
        <f>1278*3</f>
        <v>3834</v>
      </c>
      <c r="L7" s="33">
        <v>75</v>
      </c>
      <c r="M7" s="28">
        <v>0</v>
      </c>
      <c r="N7" s="34">
        <f>K7+L7</f>
        <v>3909</v>
      </c>
      <c r="O7" s="35"/>
      <c r="P7" s="6"/>
      <c r="Q7" s="6"/>
      <c r="R7" s="6"/>
    </row>
    <row r="8" customFormat="1" ht="55" customHeight="1" spans="1:18">
      <c r="A8" s="28">
        <v>3</v>
      </c>
      <c r="B8" s="28"/>
      <c r="C8" s="29" t="s">
        <v>25</v>
      </c>
      <c r="D8" s="19" t="s">
        <v>31</v>
      </c>
      <c r="E8" s="28" t="s">
        <v>27</v>
      </c>
      <c r="F8" s="31" t="s">
        <v>32</v>
      </c>
      <c r="G8" s="28">
        <v>23</v>
      </c>
      <c r="H8" s="28" t="s">
        <v>29</v>
      </c>
      <c r="I8" s="28" t="s">
        <v>29</v>
      </c>
      <c r="J8" s="28">
        <v>6</v>
      </c>
      <c r="K8" s="36">
        <f t="shared" si="0"/>
        <v>7668</v>
      </c>
      <c r="L8" s="33">
        <v>75</v>
      </c>
      <c r="M8" s="28">
        <v>0</v>
      </c>
      <c r="N8" s="34">
        <f>K8+L8</f>
        <v>7743</v>
      </c>
      <c r="O8" s="37"/>
      <c r="P8" s="6"/>
      <c r="Q8" s="6"/>
      <c r="R8" s="6"/>
    </row>
    <row r="9" customFormat="1" ht="36" customHeight="1" spans="1:18">
      <c r="A9" s="38" t="s">
        <v>23</v>
      </c>
      <c r="B9" s="39"/>
      <c r="C9" s="39"/>
      <c r="D9" s="39"/>
      <c r="E9" s="39"/>
      <c r="F9" s="39"/>
      <c r="G9" s="39"/>
      <c r="H9" s="39"/>
      <c r="I9" s="39"/>
      <c r="J9" s="40"/>
      <c r="K9" s="41">
        <f t="shared" ref="K9:N9" si="1">SUM(K7:K8)</f>
        <v>11502</v>
      </c>
      <c r="L9" s="42">
        <f t="shared" si="1"/>
        <v>150</v>
      </c>
      <c r="M9" s="43">
        <v>0</v>
      </c>
      <c r="N9" s="41">
        <f t="shared" si="1"/>
        <v>11652</v>
      </c>
      <c r="O9" s="27"/>
      <c r="P9" s="6"/>
      <c r="Q9" s="6"/>
      <c r="R9" s="6"/>
    </row>
    <row r="10" customFormat="1" ht="33" customHeight="1" spans="1:18">
      <c r="A10" s="38" t="s">
        <v>33</v>
      </c>
      <c r="B10" s="39"/>
      <c r="C10" s="39"/>
      <c r="D10" s="39"/>
      <c r="E10" s="39"/>
      <c r="F10" s="39"/>
      <c r="G10" s="39"/>
      <c r="H10" s="39"/>
      <c r="I10" s="39"/>
      <c r="J10" s="40"/>
      <c r="K10" s="44">
        <f>K6+K9</f>
        <v>19170</v>
      </c>
      <c r="L10" s="44">
        <f>L6+L9</f>
        <v>450</v>
      </c>
      <c r="M10" s="45">
        <v>0</v>
      </c>
      <c r="N10" s="44">
        <f>N6+N9</f>
        <v>19620</v>
      </c>
      <c r="O10" s="27"/>
      <c r="P10" s="6"/>
      <c r="Q10" s="6"/>
      <c r="R10" s="6"/>
    </row>
    <row r="11" ht="86" customHeight="1" spans="1:18">
      <c r="A11" s="27" t="s">
        <v>34</v>
      </c>
      <c r="B11" s="27"/>
      <c r="C11" s="27"/>
      <c r="D11" s="27"/>
      <c r="E11" s="27"/>
      <c r="F11" s="27"/>
      <c r="G11" s="27"/>
      <c r="H11" s="27"/>
      <c r="I11" s="27"/>
      <c r="J11" s="27"/>
      <c r="K11" s="27"/>
      <c r="L11" s="46"/>
      <c r="M11" s="27"/>
      <c r="N11" s="47"/>
      <c r="O11" s="27"/>
    </row>
  </sheetData>
  <mergeCells count="7">
    <mergeCell ref="A2:O2"/>
    <mergeCell ref="A3:F3"/>
    <mergeCell ref="A6:J6"/>
    <mergeCell ref="A9:J9"/>
    <mergeCell ref="A10:J10"/>
    <mergeCell ref="A11:O11"/>
    <mergeCell ref="B7:B8"/>
  </mergeCells>
  <pageMargins left="0.472222222222222" right="0.196527777777778" top="0.751388888888889" bottom="0.751388888888889" header="0.298611111111111" footer="0.298611111111111"/>
  <pageSetup paperSize="9" scale="79" fitToHeight="0" orientation="landscape"/>
  <headerFooter/>
</worksheet>
</file>

<file path=docProps/app.xml><?xml version="1.0" encoding="utf-8"?>
<Properties xmlns="http://schemas.openxmlformats.org/officeDocument/2006/extended-properties" xmlns:vt="http://schemas.openxmlformats.org/officeDocument/2006/docPropsVTypes">
  <Company>Sky123.Org</Company>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Midnight Sun</cp:lastModifiedBy>
  <dcterms:created xsi:type="dcterms:W3CDTF">2019-03-07T03:48:00Z</dcterms:created>
  <cp:lastPrinted>2023-07-25T08:17:00Z</cp:lastPrinted>
  <dcterms:modified xsi:type="dcterms:W3CDTF">2026-05-20T02:37:04Z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RubyTemplateID" linkTarget="0">
    <vt:lpwstr>11</vt:lpwstr>
  </property>
  <property fmtid="{D5CDD505-2E9C-101B-9397-08002B2CF9AE}" pid="3" name="KSOProductBuildVer">
    <vt:lpwstr>2052-12.1.0.26375</vt:lpwstr>
  </property>
  <property fmtid="{D5CDD505-2E9C-101B-9397-08002B2CF9AE}" pid="4" name="commondata">
    <vt:lpwstr>eyJoZGlkIjoiMmFjMDg5MjgwZTNlOGQ5MDhhNzUyZDRiNWI2ZjNkZjkifQ==</vt:lpwstr>
  </property>
  <property fmtid="{D5CDD505-2E9C-101B-9397-08002B2CF9AE}" pid="5" name="ICV">
    <vt:lpwstr>FFE074B0EE7C464D92F3290C2B93B2DC_13</vt:lpwstr>
  </property>
  <property fmtid="{D5CDD505-2E9C-101B-9397-08002B2CF9AE}" pid="6" name="CalculationRule">
    <vt:i4>0</vt:i4>
  </property>
</Properties>
</file>